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C:\Users\DELL\Desktop\"/>
    </mc:Choice>
  </mc:AlternateContent>
  <xr:revisionPtr revIDLastSave="0" documentId="8_{5DF47687-B8FA-45E1-B974-92A64474A141}" xr6:coauthVersionLast="47" xr6:coauthVersionMax="47" xr10:uidLastSave="{00000000-0000-0000-0000-000000000000}"/>
  <bookViews>
    <workbookView xWindow="3510" yWindow="3510" windowWidth="21600" windowHeight="12645" tabRatio="809" activeTab="2" xr2:uid="{00000000-000D-0000-FFFF-FFFF00000000}"/>
  </bookViews>
  <sheets>
    <sheet name="Doküman Hakkında" sheetId="5" r:id="rId1"/>
    <sheet name="Tanımlamalar" sheetId="4" r:id="rId2"/>
    <sheet name="Risk Kayıt ve İlave Risk Yön." sheetId="3" r:id="rId3"/>
    <sheet name="Katılımcı Değerlendirmeleri" sheetId="7" r:id="rId4"/>
    <sheet name="Risk Haritası" sheetId="6" r:id="rId5"/>
  </sheets>
  <definedNames>
    <definedName name="_xlnm._FilterDatabase" localSheetId="2" hidden="1">'Risk Kayıt ve İlave Risk Yön.'!$A$3:$AU$32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U32" i="3" l="1"/>
  <c r="U31" i="3"/>
  <c r="U30" i="3"/>
  <c r="U29" i="3"/>
  <c r="U28" i="3"/>
  <c r="U27" i="3"/>
  <c r="U26" i="3"/>
  <c r="U25" i="3"/>
  <c r="U24" i="3"/>
  <c r="U23" i="3"/>
  <c r="U22" i="3"/>
  <c r="U21" i="3"/>
  <c r="U20" i="3"/>
  <c r="U19" i="3"/>
  <c r="U18" i="3"/>
  <c r="U17" i="3"/>
  <c r="U16" i="3"/>
  <c r="U15" i="3"/>
  <c r="U14" i="3"/>
  <c r="U13" i="3"/>
  <c r="U12" i="3"/>
  <c r="U11" i="3"/>
  <c r="U10" i="3"/>
  <c r="U9" i="3"/>
  <c r="U8" i="3"/>
  <c r="U7" i="3"/>
  <c r="U6" i="3"/>
  <c r="U5" i="3"/>
  <c r="U4" i="3"/>
  <c r="AT5" i="7" l="1"/>
  <c r="AU5" i="7"/>
  <c r="AV5" i="7"/>
  <c r="AW5" i="7"/>
  <c r="AX68" i="7" l="1"/>
  <c r="AW68" i="7"/>
  <c r="AV68" i="7"/>
  <c r="AU68" i="7"/>
  <c r="AT68" i="7"/>
  <c r="AX67" i="7"/>
  <c r="AW67" i="7"/>
  <c r="AV67" i="7"/>
  <c r="AU67" i="7"/>
  <c r="AT67" i="7"/>
  <c r="AX66" i="7"/>
  <c r="AW66" i="7"/>
  <c r="AV66" i="7"/>
  <c r="AU66" i="7"/>
  <c r="AT66" i="7"/>
  <c r="AX65" i="7"/>
  <c r="AW65" i="7"/>
  <c r="AV65" i="7"/>
  <c r="AU65" i="7"/>
  <c r="AT65" i="7"/>
  <c r="AX64" i="7"/>
  <c r="AW64" i="7"/>
  <c r="AV64" i="7"/>
  <c r="AU64" i="7"/>
  <c r="AT64" i="7"/>
  <c r="AX63" i="7"/>
  <c r="AW63" i="7"/>
  <c r="AV63" i="7"/>
  <c r="AU63" i="7"/>
  <c r="AT63" i="7"/>
  <c r="AX62" i="7"/>
  <c r="AW62" i="7"/>
  <c r="AV62" i="7"/>
  <c r="AU62" i="7"/>
  <c r="AT62" i="7"/>
  <c r="AX61" i="7"/>
  <c r="AW61" i="7"/>
  <c r="AV61" i="7"/>
  <c r="AU61" i="7"/>
  <c r="AT61" i="7"/>
  <c r="AX60" i="7"/>
  <c r="AW60" i="7"/>
  <c r="AV60" i="7"/>
  <c r="AU60" i="7"/>
  <c r="AT60" i="7"/>
  <c r="AX59" i="7"/>
  <c r="AW59" i="7"/>
  <c r="AV59" i="7"/>
  <c r="AU59" i="7"/>
  <c r="AT59" i="7"/>
  <c r="AX58" i="7"/>
  <c r="AW58" i="7"/>
  <c r="AV58" i="7"/>
  <c r="AU58" i="7"/>
  <c r="AT58" i="7"/>
  <c r="AX57" i="7"/>
  <c r="AW57" i="7"/>
  <c r="AV57" i="7"/>
  <c r="AU57" i="7"/>
  <c r="AT57" i="7"/>
  <c r="AX56" i="7"/>
  <c r="AW56" i="7"/>
  <c r="AV56" i="7"/>
  <c r="AU56" i="7"/>
  <c r="AT56" i="7"/>
  <c r="AX55" i="7"/>
  <c r="AW55" i="7"/>
  <c r="AV55" i="7"/>
  <c r="AU55" i="7"/>
  <c r="AT55" i="7"/>
  <c r="AX54" i="7"/>
  <c r="AW54" i="7"/>
  <c r="AV54" i="7"/>
  <c r="AU54" i="7"/>
  <c r="AT54" i="7"/>
  <c r="AX53" i="7"/>
  <c r="AW53" i="7"/>
  <c r="AV53" i="7"/>
  <c r="AU53" i="7"/>
  <c r="AT53" i="7"/>
  <c r="AX52" i="7"/>
  <c r="AW52" i="7"/>
  <c r="AV52" i="7"/>
  <c r="AU52" i="7"/>
  <c r="AT52" i="7"/>
  <c r="AX51" i="7"/>
  <c r="AW51" i="7"/>
  <c r="AV51" i="7"/>
  <c r="AU51" i="7"/>
  <c r="AT51" i="7"/>
  <c r="AX50" i="7"/>
  <c r="AW50" i="7"/>
  <c r="AV50" i="7"/>
  <c r="AU50" i="7"/>
  <c r="AT50" i="7"/>
  <c r="AX49" i="7"/>
  <c r="AW49" i="7"/>
  <c r="AV49" i="7"/>
  <c r="AU49" i="7"/>
  <c r="AT49" i="7"/>
  <c r="AX48" i="7"/>
  <c r="AW48" i="7"/>
  <c r="AV48" i="7"/>
  <c r="AU48" i="7"/>
  <c r="AT48" i="7"/>
  <c r="AX47" i="7"/>
  <c r="AW47" i="7"/>
  <c r="AV47" i="7"/>
  <c r="AU47" i="7"/>
  <c r="AT47" i="7"/>
  <c r="AX46" i="7"/>
  <c r="AW46" i="7"/>
  <c r="AV46" i="7"/>
  <c r="AU46" i="7"/>
  <c r="AT46" i="7"/>
  <c r="AX45" i="7"/>
  <c r="AW45" i="7"/>
  <c r="AV45" i="7"/>
  <c r="AU45" i="7"/>
  <c r="AT45" i="7"/>
  <c r="AX44" i="7"/>
  <c r="AW44" i="7"/>
  <c r="AV44" i="7"/>
  <c r="AU44" i="7"/>
  <c r="AT44" i="7"/>
  <c r="AX43" i="7"/>
  <c r="AW43" i="7"/>
  <c r="AV43" i="7"/>
  <c r="AU43" i="7"/>
  <c r="AT43" i="7"/>
  <c r="AX42" i="7"/>
  <c r="AW42" i="7"/>
  <c r="AV42" i="7"/>
  <c r="AU42" i="7"/>
  <c r="AT42" i="7"/>
  <c r="AX41" i="7"/>
  <c r="AW41" i="7"/>
  <c r="AV41" i="7"/>
  <c r="AU41" i="7"/>
  <c r="AT41" i="7"/>
  <c r="AX40" i="7"/>
  <c r="AW40" i="7"/>
  <c r="AV40" i="7"/>
  <c r="AU40" i="7"/>
  <c r="AT40" i="7"/>
  <c r="B40" i="7"/>
  <c r="B41" i="7" s="1"/>
  <c r="B42" i="7" s="1"/>
  <c r="B43" i="7" s="1"/>
  <c r="B44" i="7" s="1"/>
  <c r="B45" i="7" s="1"/>
  <c r="B46" i="7" s="1"/>
  <c r="B47" i="7" s="1"/>
  <c r="B48" i="7" s="1"/>
  <c r="B49" i="7" s="1"/>
  <c r="B50" i="7" s="1"/>
  <c r="B51" i="7" s="1"/>
  <c r="B52" i="7" s="1"/>
  <c r="B53" i="7" s="1"/>
  <c r="B54" i="7" s="1"/>
  <c r="B55" i="7" s="1"/>
  <c r="B56" i="7" s="1"/>
  <c r="B57" i="7" s="1"/>
  <c r="B58" i="7" s="1"/>
  <c r="B59" i="7" s="1"/>
  <c r="B60" i="7" s="1"/>
  <c r="B61" i="7" s="1"/>
  <c r="B62" i="7" s="1"/>
  <c r="B63" i="7" s="1"/>
  <c r="B64" i="7" s="1"/>
  <c r="B65" i="7" s="1"/>
  <c r="B66" i="7" s="1"/>
  <c r="B67" i="7" s="1"/>
  <c r="B68" i="7" s="1"/>
  <c r="AX39" i="7"/>
  <c r="AW39" i="7"/>
  <c r="AV39" i="7"/>
  <c r="AU39" i="7"/>
  <c r="AT39" i="7"/>
  <c r="F38" i="7"/>
  <c r="G38" i="7" s="1"/>
  <c r="H38" i="7" s="1"/>
  <c r="I38" i="7" s="1"/>
  <c r="J38" i="7" s="1"/>
  <c r="K38" i="7" s="1"/>
  <c r="L38" i="7" s="1"/>
  <c r="M38" i="7" s="1"/>
  <c r="N38" i="7" s="1"/>
  <c r="O38" i="7" s="1"/>
  <c r="P38" i="7" s="1"/>
  <c r="Q38" i="7" s="1"/>
  <c r="R38" i="7" s="1"/>
  <c r="S38" i="7" s="1"/>
  <c r="T38" i="7" s="1"/>
  <c r="U38" i="7" s="1"/>
  <c r="V38" i="7" s="1"/>
  <c r="W38" i="7" s="1"/>
  <c r="X38" i="7" s="1"/>
  <c r="Y38" i="7" s="1"/>
  <c r="Z38" i="7" s="1"/>
  <c r="AA38" i="7" s="1"/>
  <c r="AB38" i="7" s="1"/>
  <c r="AC38" i="7" s="1"/>
  <c r="AD38" i="7" s="1"/>
  <c r="AE38" i="7" s="1"/>
  <c r="AF38" i="7" s="1"/>
  <c r="AG38" i="7" s="1"/>
  <c r="AH38" i="7" s="1"/>
  <c r="AI38" i="7" s="1"/>
  <c r="AJ38" i="7" s="1"/>
  <c r="AK38" i="7" s="1"/>
  <c r="AL38" i="7" s="1"/>
  <c r="AM38" i="7" s="1"/>
  <c r="AN38" i="7" s="1"/>
  <c r="AO38" i="7" s="1"/>
  <c r="AP38" i="7" s="1"/>
  <c r="AQ38" i="7" s="1"/>
  <c r="AR38" i="7" s="1"/>
  <c r="AX34" i="7"/>
  <c r="AW34" i="7"/>
  <c r="AV34" i="7"/>
  <c r="AU34" i="7"/>
  <c r="AT34" i="7"/>
  <c r="AX33" i="7"/>
  <c r="AW33" i="7"/>
  <c r="AV33" i="7"/>
  <c r="AU33" i="7"/>
  <c r="AT33" i="7"/>
  <c r="AX32" i="7"/>
  <c r="AW32" i="7"/>
  <c r="AV32" i="7"/>
  <c r="AU32" i="7"/>
  <c r="AT32" i="7"/>
  <c r="AX31" i="7"/>
  <c r="AW31" i="7"/>
  <c r="AV31" i="7"/>
  <c r="AU31" i="7"/>
  <c r="AT31" i="7"/>
  <c r="AX30" i="7"/>
  <c r="AW30" i="7"/>
  <c r="AV30" i="7"/>
  <c r="AU30" i="7"/>
  <c r="AT30" i="7"/>
  <c r="AX29" i="7"/>
  <c r="AW29" i="7"/>
  <c r="AV29" i="7"/>
  <c r="AU29" i="7"/>
  <c r="AT29" i="7"/>
  <c r="AX28" i="7"/>
  <c r="AW28" i="7"/>
  <c r="AV28" i="7"/>
  <c r="AU28" i="7"/>
  <c r="AT28" i="7"/>
  <c r="AX27" i="7"/>
  <c r="AW27" i="7"/>
  <c r="AV27" i="7"/>
  <c r="AU27" i="7"/>
  <c r="AT27" i="7"/>
  <c r="AX26" i="7"/>
  <c r="AW26" i="7"/>
  <c r="AV26" i="7"/>
  <c r="AU26" i="7"/>
  <c r="AT26" i="7"/>
  <c r="AX25" i="7"/>
  <c r="AW25" i="7"/>
  <c r="AV25" i="7"/>
  <c r="AU25" i="7"/>
  <c r="AT25" i="7"/>
  <c r="AX24" i="7"/>
  <c r="AW24" i="7"/>
  <c r="AV24" i="7"/>
  <c r="AU24" i="7"/>
  <c r="AT24" i="7"/>
  <c r="AX23" i="7"/>
  <c r="AW23" i="7"/>
  <c r="AV23" i="7"/>
  <c r="AU23" i="7"/>
  <c r="AT23" i="7"/>
  <c r="AX22" i="7"/>
  <c r="AW22" i="7"/>
  <c r="AV22" i="7"/>
  <c r="AU22" i="7"/>
  <c r="AT22" i="7"/>
  <c r="AX21" i="7"/>
  <c r="AW21" i="7"/>
  <c r="AV21" i="7"/>
  <c r="AU21" i="7"/>
  <c r="AT21" i="7"/>
  <c r="AX20" i="7"/>
  <c r="AW20" i="7"/>
  <c r="AV20" i="7"/>
  <c r="AU20" i="7"/>
  <c r="AT20" i="7"/>
  <c r="AX19" i="7"/>
  <c r="AW19" i="7"/>
  <c r="AV19" i="7"/>
  <c r="AU19" i="7"/>
  <c r="AT19" i="7"/>
  <c r="AX18" i="7"/>
  <c r="AW18" i="7"/>
  <c r="AV18" i="7"/>
  <c r="AU18" i="7"/>
  <c r="AT18" i="7"/>
  <c r="AX17" i="7"/>
  <c r="AW17" i="7"/>
  <c r="AV17" i="7"/>
  <c r="AU17" i="7"/>
  <c r="AT17" i="7"/>
  <c r="AX16" i="7"/>
  <c r="AW16" i="7"/>
  <c r="AV16" i="7"/>
  <c r="AU16" i="7"/>
  <c r="AT16" i="7"/>
  <c r="AX15" i="7"/>
  <c r="AW15" i="7"/>
  <c r="AV15" i="7"/>
  <c r="AU15" i="7"/>
  <c r="AT15" i="7"/>
  <c r="AX14" i="7"/>
  <c r="AW14" i="7"/>
  <c r="AV14" i="7"/>
  <c r="AU14" i="7"/>
  <c r="AT14" i="7"/>
  <c r="AX13" i="7"/>
  <c r="AW13" i="7"/>
  <c r="AV13" i="7"/>
  <c r="AU13" i="7"/>
  <c r="AT13" i="7"/>
  <c r="AX12" i="7"/>
  <c r="AW12" i="7"/>
  <c r="AV12" i="7"/>
  <c r="AU12" i="7"/>
  <c r="AT12" i="7"/>
  <c r="AX11" i="7"/>
  <c r="AW11" i="7"/>
  <c r="AV11" i="7"/>
  <c r="AU11" i="7"/>
  <c r="AT11" i="7"/>
  <c r="AX10" i="7"/>
  <c r="AW10" i="7"/>
  <c r="AV10" i="7"/>
  <c r="AU10" i="7"/>
  <c r="AT10" i="7"/>
  <c r="AX9" i="7"/>
  <c r="AW9" i="7"/>
  <c r="AV9" i="7"/>
  <c r="AU9" i="7"/>
  <c r="AT9" i="7"/>
  <c r="AX8" i="7"/>
  <c r="AW8" i="7"/>
  <c r="AV8" i="7"/>
  <c r="AU8" i="7"/>
  <c r="AT8" i="7"/>
  <c r="AX7" i="7"/>
  <c r="AW7" i="7"/>
  <c r="AV7" i="7"/>
  <c r="AU7" i="7"/>
  <c r="AT7" i="7"/>
  <c r="AX6" i="7"/>
  <c r="AW6" i="7"/>
  <c r="AV6" i="7"/>
  <c r="AU6" i="7"/>
  <c r="AT6" i="7"/>
  <c r="B6" i="7"/>
  <c r="B7" i="7" s="1"/>
  <c r="B8" i="7" s="1"/>
  <c r="B9" i="7" s="1"/>
  <c r="B10" i="7" s="1"/>
  <c r="B11" i="7" s="1"/>
  <c r="B12" i="7" s="1"/>
  <c r="B13" i="7" s="1"/>
  <c r="B14" i="7" s="1"/>
  <c r="B15" i="7" s="1"/>
  <c r="B16" i="7" s="1"/>
  <c r="B17" i="7" s="1"/>
  <c r="B18" i="7" s="1"/>
  <c r="B19" i="7" s="1"/>
  <c r="B20" i="7" s="1"/>
  <c r="B21" i="7" s="1"/>
  <c r="B22" i="7" s="1"/>
  <c r="B23" i="7" s="1"/>
  <c r="B24" i="7" s="1"/>
  <c r="B25" i="7" s="1"/>
  <c r="B26" i="7" s="1"/>
  <c r="B27" i="7" s="1"/>
  <c r="B28" i="7" s="1"/>
  <c r="B29" i="7" s="1"/>
  <c r="B30" i="7" s="1"/>
  <c r="B31" i="7" s="1"/>
  <c r="B32" i="7" s="1"/>
  <c r="B33" i="7" s="1"/>
  <c r="B34" i="7" s="1"/>
  <c r="AX5" i="7"/>
  <c r="AY5" i="7" s="1"/>
  <c r="AZ5" i="7" s="1"/>
  <c r="F4" i="7"/>
  <c r="G4" i="7" s="1"/>
  <c r="H4" i="7" s="1"/>
  <c r="I4" i="7" s="1"/>
  <c r="J4" i="7" s="1"/>
  <c r="K4" i="7" s="1"/>
  <c r="L4" i="7" s="1"/>
  <c r="M4" i="7" s="1"/>
  <c r="N4" i="7" s="1"/>
  <c r="O4" i="7" s="1"/>
  <c r="P4" i="7" s="1"/>
  <c r="Q4" i="7" s="1"/>
  <c r="R4" i="7" s="1"/>
  <c r="S4" i="7" s="1"/>
  <c r="T4" i="7" s="1"/>
  <c r="U4" i="7" s="1"/>
  <c r="V4" i="7" s="1"/>
  <c r="W4" i="7" s="1"/>
  <c r="X4" i="7" s="1"/>
  <c r="Y4" i="7" s="1"/>
  <c r="Z4" i="7" s="1"/>
  <c r="AA4" i="7" s="1"/>
  <c r="AB4" i="7" s="1"/>
  <c r="AC4" i="7" s="1"/>
  <c r="AD4" i="7" s="1"/>
  <c r="AE4" i="7" s="1"/>
  <c r="AF4" i="7" s="1"/>
  <c r="AG4" i="7" s="1"/>
  <c r="AH4" i="7" s="1"/>
  <c r="AI4" i="7" s="1"/>
  <c r="AJ4" i="7" s="1"/>
  <c r="AK4" i="7" s="1"/>
  <c r="AL4" i="7" s="1"/>
  <c r="AM4" i="7" s="1"/>
  <c r="AN4" i="7" s="1"/>
  <c r="AO4" i="7" s="1"/>
  <c r="AP4" i="7" s="1"/>
  <c r="AQ4" i="7" s="1"/>
  <c r="AR4" i="7" s="1"/>
  <c r="AY6" i="7" l="1"/>
  <c r="AZ6" i="7" s="1"/>
  <c r="AY10" i="7"/>
  <c r="AZ10" i="7" s="1"/>
  <c r="AY14" i="7"/>
  <c r="AZ14" i="7" s="1"/>
  <c r="AY18" i="7"/>
  <c r="AZ18" i="7" s="1"/>
  <c r="AY22" i="7"/>
  <c r="AZ22" i="7" s="1"/>
  <c r="AY26" i="7"/>
  <c r="AZ26" i="7" s="1"/>
  <c r="AY30" i="7"/>
  <c r="AZ30" i="7" s="1"/>
  <c r="AY15" i="7"/>
  <c r="AZ15" i="7" s="1"/>
  <c r="AY19" i="7"/>
  <c r="AZ19" i="7" s="1"/>
  <c r="AY23" i="7"/>
  <c r="AZ23" i="7" s="1"/>
  <c r="AY27" i="7"/>
  <c r="AZ27" i="7" s="1"/>
  <c r="AY31" i="7"/>
  <c r="AZ31" i="7" s="1"/>
  <c r="AY9" i="7"/>
  <c r="AZ9" i="7" s="1"/>
  <c r="AY16" i="7"/>
  <c r="AZ16" i="7" s="1"/>
  <c r="AY24" i="7"/>
  <c r="AZ24" i="7" s="1"/>
  <c r="AY28" i="7"/>
  <c r="AZ28" i="7" s="1"/>
  <c r="AY32" i="7"/>
  <c r="AZ32" i="7" s="1"/>
  <c r="AY8" i="7"/>
  <c r="AZ8" i="7" s="1"/>
  <c r="AY20" i="7"/>
  <c r="AZ20" i="7" s="1"/>
  <c r="AY13" i="7"/>
  <c r="AZ13" i="7" s="1"/>
  <c r="AY17" i="7"/>
  <c r="AZ17" i="7" s="1"/>
  <c r="AY21" i="7"/>
  <c r="AZ21" i="7" s="1"/>
  <c r="AY25" i="7"/>
  <c r="AZ25" i="7" s="1"/>
  <c r="AY29" i="7"/>
  <c r="AZ29" i="7" s="1"/>
  <c r="AY33" i="7"/>
  <c r="AZ33" i="7" s="1"/>
  <c r="AY34" i="7"/>
  <c r="AZ34" i="7" s="1"/>
  <c r="AY12" i="7"/>
  <c r="AZ12" i="7" s="1"/>
  <c r="AY11" i="7"/>
  <c r="AZ11" i="7" s="1"/>
  <c r="AY7" i="7"/>
  <c r="AZ7" i="7" s="1"/>
  <c r="AY39" i="7"/>
  <c r="AZ39" i="7" s="1"/>
  <c r="AY41" i="7"/>
  <c r="AZ41" i="7" s="1"/>
  <c r="AY43" i="7"/>
  <c r="AZ43" i="7" s="1"/>
  <c r="AY45" i="7"/>
  <c r="AZ45" i="7" s="1"/>
  <c r="AY47" i="7"/>
  <c r="AZ47" i="7" s="1"/>
  <c r="AY49" i="7"/>
  <c r="AZ49" i="7" s="1"/>
  <c r="AY51" i="7"/>
  <c r="AZ51" i="7" s="1"/>
  <c r="AY53" i="7"/>
  <c r="AZ53" i="7" s="1"/>
  <c r="AY55" i="7"/>
  <c r="AZ55" i="7" s="1"/>
  <c r="AY57" i="7"/>
  <c r="AZ57" i="7" s="1"/>
  <c r="AY59" i="7"/>
  <c r="AZ59" i="7" s="1"/>
  <c r="AY61" i="7"/>
  <c r="AZ61" i="7" s="1"/>
  <c r="AY63" i="7"/>
  <c r="AZ63" i="7" s="1"/>
  <c r="AY40" i="7"/>
  <c r="AZ40" i="7" s="1"/>
  <c r="AY42" i="7"/>
  <c r="AZ42" i="7" s="1"/>
  <c r="AY44" i="7"/>
  <c r="AZ44" i="7" s="1"/>
  <c r="AY46" i="7"/>
  <c r="AZ46" i="7" s="1"/>
  <c r="AY48" i="7"/>
  <c r="AZ48" i="7" s="1"/>
  <c r="AY50" i="7"/>
  <c r="AZ50" i="7" s="1"/>
  <c r="AY52" i="7"/>
  <c r="AZ52" i="7" s="1"/>
  <c r="AY54" i="7"/>
  <c r="AZ54" i="7" s="1"/>
  <c r="AY56" i="7"/>
  <c r="AZ56" i="7" s="1"/>
  <c r="AY58" i="7"/>
  <c r="AZ58" i="7" s="1"/>
  <c r="AY60" i="7"/>
  <c r="AZ60" i="7" s="1"/>
  <c r="AY62" i="7"/>
  <c r="AZ62" i="7" s="1"/>
  <c r="AY64" i="7"/>
  <c r="AZ64" i="7" s="1"/>
  <c r="AY65" i="7"/>
  <c r="AZ65" i="7" s="1"/>
  <c r="AY66" i="7"/>
  <c r="AZ66" i="7" s="1"/>
  <c r="AY67" i="7"/>
  <c r="AZ67" i="7" s="1"/>
  <c r="AY68" i="7"/>
  <c r="AZ68" i="7" s="1"/>
  <c r="X4" i="3" l="1"/>
  <c r="W8" i="3" l="1"/>
  <c r="X8" i="3" s="1"/>
  <c r="W32" i="3"/>
  <c r="X32" i="3" s="1"/>
  <c r="W31" i="3"/>
  <c r="X31" i="3" s="1"/>
  <c r="W30" i="3"/>
  <c r="X30" i="3" s="1"/>
  <c r="W29" i="3"/>
  <c r="X29" i="3" s="1"/>
  <c r="W28" i="3"/>
  <c r="X28" i="3" s="1"/>
  <c r="W27" i="3"/>
  <c r="X27" i="3" s="1"/>
  <c r="W26" i="3"/>
  <c r="X26" i="3" s="1"/>
  <c r="W25" i="3"/>
  <c r="X25" i="3" s="1"/>
  <c r="W24" i="3"/>
  <c r="X24" i="3" s="1"/>
  <c r="W23" i="3"/>
  <c r="X23" i="3" s="1"/>
  <c r="W22" i="3"/>
  <c r="X22" i="3" s="1"/>
  <c r="W21" i="3"/>
  <c r="X21" i="3" s="1"/>
  <c r="W20" i="3"/>
  <c r="X20" i="3" s="1"/>
  <c r="W19" i="3"/>
  <c r="X19" i="3" s="1"/>
  <c r="W18" i="3"/>
  <c r="X18" i="3" s="1"/>
  <c r="W17" i="3"/>
  <c r="X17" i="3" s="1"/>
  <c r="W16" i="3"/>
  <c r="X16" i="3" s="1"/>
  <c r="W15" i="3"/>
  <c r="X15" i="3" s="1"/>
  <c r="W14" i="3"/>
  <c r="X14" i="3" s="1"/>
  <c r="W13" i="3"/>
  <c r="X13" i="3" s="1"/>
  <c r="W12" i="3"/>
  <c r="X12" i="3" s="1"/>
  <c r="W11" i="3"/>
  <c r="X11" i="3" s="1"/>
  <c r="W10" i="3"/>
  <c r="X10" i="3" s="1"/>
  <c r="W9" i="3"/>
  <c r="X9" i="3" s="1"/>
  <c r="W7" i="3"/>
  <c r="X7" i="3" s="1"/>
  <c r="W6" i="3"/>
  <c r="X6" i="3" s="1"/>
  <c r="X5" i="3"/>
</calcChain>
</file>

<file path=xl/sharedStrings.xml><?xml version="1.0" encoding="utf-8"?>
<sst xmlns="http://schemas.openxmlformats.org/spreadsheetml/2006/main" count="511" uniqueCount="260">
  <si>
    <t>Doküman Hakkında</t>
  </si>
  <si>
    <t>Genel</t>
  </si>
  <si>
    <t>Doküman Kontrol</t>
  </si>
  <si>
    <t>Genel Bilgiler</t>
  </si>
  <si>
    <t>Versiyon:</t>
  </si>
  <si>
    <t>Versiyon</t>
  </si>
  <si>
    <t>Revizyon Tarihi</t>
  </si>
  <si>
    <t>Değişiklik Açıklaması</t>
  </si>
  <si>
    <t>Risk No</t>
  </si>
  <si>
    <t>Olasılık</t>
  </si>
  <si>
    <t>Etki</t>
  </si>
  <si>
    <t>Risk No.</t>
  </si>
  <si>
    <t>Riske Yönelik Alınacak Karar</t>
  </si>
  <si>
    <t>Doğal Risk Puanı</t>
  </si>
  <si>
    <t>Mevcut Risk Yönetimi Faaliyetleri</t>
  </si>
  <si>
    <t>Artık Risk Puanı</t>
  </si>
  <si>
    <t xml:space="preserve">Doğal risk, kurum tarafından riske yönelik herhangi bir risk yönetimi faaliyeti uygulanmadan önceki risk seviyesidir. Doğal risk puanı, etki ve olasılık seviyelerinin çarpımı ile hesaplanır. </t>
  </si>
  <si>
    <t>Belirleme Tarihi</t>
  </si>
  <si>
    <t>Belirlenme Tarihi</t>
  </si>
  <si>
    <t>Risklerin Değerlendirilmesi</t>
  </si>
  <si>
    <t>Risklerin Belirlenmesi</t>
  </si>
  <si>
    <t>Riske Yönelik Alınacak Kararların Belirlenmesi</t>
  </si>
  <si>
    <t>Artık risk, kurum tarafından riskin etkisini ve/veya olasılığını azaltmak için yürütülen mevcut risk yönetimi faaliyetlerinden sonra arta kalan riskleri ifade eder. 
Artık risk puanı, "doğal risk puanı" ve "risk yönetimi faaliyetleri etkinliği ve yeterliliği katsayısı" çarpılarak hesaplanır.</t>
  </si>
  <si>
    <t>Öncü Risk Göstergesi (ÖRG)</t>
  </si>
  <si>
    <t>ÖRG Hedefi</t>
  </si>
  <si>
    <t>ÖRG Raporlama Periyodu</t>
  </si>
  <si>
    <t>Seçiniz</t>
  </si>
  <si>
    <t>Risk İştahı</t>
  </si>
  <si>
    <t>Kurumun ilgili doğal riski yönetmek adına mevcut durumda uyguladığı risk yönetimi faaliyetlerini açıkladığı alandır. 
Örneğin;
Risk: Yetkisiz kişilerin sisteme ulaşması ile sistemde hatalı, uygun olmayan işlemlerin yapılması
Mevcut risk yönetimi faaliyeti: Kurumun bilgi sistemlerine erişim yetkilendirmesinin çalışanların görev ve sorumlulukları ile uyumlu olarak yapılmış olması</t>
  </si>
  <si>
    <t xml:space="preserve">Kurumun "Nereye ulaşmak istiyoruz?" sorusuna verdiği cevabı ifade eder. </t>
  </si>
  <si>
    <t>Kurumun stratejik planında yer alan hedefin numarasını ifade eder.</t>
  </si>
  <si>
    <t>Kurumun stratejik planında yer alan amacın numarasını ifade eder.</t>
  </si>
  <si>
    <t>Amaçların gerçekleştirilmesine yönelik öngörülen çıktı ve sonuçları tanımlanmış bir zaman dilimi içerisinde nitelik ve nicelik olarak ifade eder.</t>
  </si>
  <si>
    <t>Kurum stratejik planında yer alan hedefine yönelik tanımlanan riskin numarasını ifade eder.</t>
  </si>
  <si>
    <t>Kurumun stratejik amaç ve hedeflerine ulaşmasını önemli ölçüde etkileyebilecek "ÇOK YÜKSEK" ve "YÜKSEK" seviyeli risklerin takibinde kullanılan göstergeleri ifade eder.</t>
  </si>
  <si>
    <t>Kullanılan ÖRG'ye yönelik tanımlanan hedefi ifade eder.</t>
  </si>
  <si>
    <t xml:space="preserve">Tanımlanan ÖRG'nin hangi periyotta ilgili yöneticilere raporlanacağını ifade eder. </t>
  </si>
  <si>
    <t>Risklerin İzlenmesi</t>
  </si>
  <si>
    <t>Değişim Nedenleri</t>
  </si>
  <si>
    <t>Tanımlamalar</t>
  </si>
  <si>
    <t xml:space="preserve">Doğal riski etkileyen herhangi bir değişiklik olup olmadığına dair bilginin yer aldığı alandır. "Evet" veya "Hayır" olarak işaretlenir. Evet olarak işaretlenmesi halinde yeni doğal risk kategorisi "Yeni Doğal Risk Kategorisi" alanına yazılır. </t>
  </si>
  <si>
    <t xml:space="preserve">Doğal risk kategorisinde veya artık risk kategorisinde bir değişiklik olması durumunda değişikliğin nedenlerinin açıklandığı alandır. </t>
  </si>
  <si>
    <t>Doğal risk kategorisinin değişmesi durumunda yeni doğal risk kategorisini ifade eder.</t>
  </si>
  <si>
    <t>Artık risk kategorisinin değişmesi durumunda yeni artık risk kategorisini ifade eder.</t>
  </si>
  <si>
    <t xml:space="preserve">Mevcut Risk Yönetimi Faaliyetleri Değişti mi? </t>
  </si>
  <si>
    <t xml:space="preserve">Artık riski etkileyen herhangi bir değişiklik olup olmadığına dair bilginin yer aldığı alandır. "Evet" veya "Hayır" olarak işaretlenir. Evet olarak işaretlenmesi halinde yeni artık risk kategorisi "Yeni Artık Risk Kategorisi" alanına yazılır. </t>
  </si>
  <si>
    <t>Doğal riski yönetmeye yönelik olarak kurum içinde uygulanan mevcut risk yönetimi faaliyetlerinde bir değişiklik olup olmadığına dair bilginin yer aldığı alandır.  "Evet" veya "Hayır" olarak işaretlenir. "Evet" olarak işaretlenmesi halinde yeni artık risk kategorisinin değişip değişmediği kontrol edilir.</t>
  </si>
  <si>
    <t>Öngörülen riskin gerçekleşmesi halinde bağlı olduğu hedefe ve kuruma etkisinin ÇOK YÜKSEK (5) / YÜKSEK (4)/ ORTA (3)/ DÜŞÜK (2)/ ÇOK DÜŞÜK (1) olarak değerlendirildiği alandır.</t>
  </si>
  <si>
    <t>Hesaplanan doğal risk puanının "ÇOK YÜKSEK", "YÜKSEK", "ORTA", "DÜŞÜK" veya "ÇOK DÜŞÜK" olmak üzere sınıflandırılmasıdır.</t>
  </si>
  <si>
    <t>Hesaplanan artık risk puanının"ÇOK YÜKSEK", "YÜKSEK", "ORTA", "DÜŞÜK" veya "ÇOK DÜŞÜK" olmak üzere sınıflandırılmasıdır.</t>
  </si>
  <si>
    <t>Öngörülen riskin gerçekleşme ihtimalinin NEREDEYSE KESİN (5)/ YÜKSEK OLASILIK (4)/ OLASI (3)/ ZAYIF OLASILIK (2)/ ÇOK DÜŞÜK OLASILIK (1) olarak değerlendirildiği alandır.</t>
  </si>
  <si>
    <t>OLASILIK</t>
  </si>
  <si>
    <t>Neredeyse Kesin</t>
  </si>
  <si>
    <t>Yüksek Olasılık</t>
  </si>
  <si>
    <t>Olası</t>
  </si>
  <si>
    <t>Zayıf Olasılık</t>
  </si>
  <si>
    <t>Çok Zayıf Olasılık</t>
  </si>
  <si>
    <t>Çok Düşük</t>
  </si>
  <si>
    <t>Düşük</t>
  </si>
  <si>
    <t>Orta</t>
  </si>
  <si>
    <t>Çok Yüksek</t>
  </si>
  <si>
    <t>ETKİ</t>
  </si>
  <si>
    <t>Yüksek</t>
  </si>
  <si>
    <t>RİSK HARİTASI</t>
  </si>
  <si>
    <t>Revizyonlar (*)</t>
  </si>
  <si>
    <t>Düzenleyen</t>
  </si>
  <si>
    <r>
      <t xml:space="preserve">[1.0] </t>
    </r>
    <r>
      <rPr>
        <i/>
        <sz val="10"/>
        <color theme="1"/>
        <rFont val="Georgia"/>
        <family val="1"/>
        <charset val="162"/>
      </rPr>
      <t>(örnek gösterim)</t>
    </r>
  </si>
  <si>
    <t>Dağıtım &amp; Onaylar (**)</t>
  </si>
  <si>
    <t>Onay Tarihi</t>
  </si>
  <si>
    <t>Açıklama</t>
  </si>
  <si>
    <t>Dokümanın versiyonunu ifade eder.</t>
  </si>
  <si>
    <t xml:space="preserve">Son versiyonun düzenlenme tarihini ifade eder. </t>
  </si>
  <si>
    <r>
      <rPr>
        <sz val="10"/>
        <color rgb="FFC00000"/>
        <rFont val="Georgia"/>
        <family val="1"/>
        <charset val="162"/>
      </rPr>
      <t xml:space="preserve">(*) </t>
    </r>
    <r>
      <rPr>
        <sz val="10"/>
        <color theme="1"/>
        <rFont val="Georgia"/>
        <family val="1"/>
        <charset val="162"/>
      </rPr>
      <t xml:space="preserve">Versiyon geçmişini ifade eder. Bu bölüme dokümana ilişkin yapılan revizyon değişiklikleri versiyon numarası, revizyon tarihi ve değişiklik açıklamaları ile beraber olacak şekilde dokümante edilir. </t>
    </r>
  </si>
  <si>
    <r>
      <rPr>
        <sz val="10"/>
        <color rgb="FFC00000"/>
        <rFont val="Georgia"/>
        <family val="1"/>
        <charset val="162"/>
      </rPr>
      <t>(**)</t>
    </r>
    <r>
      <rPr>
        <sz val="10"/>
        <color theme="1"/>
        <rFont val="Georgia"/>
        <family val="1"/>
        <charset val="162"/>
      </rPr>
      <t xml:space="preserve"> Versiyon geçmişini ifade eder. Bu bölüme dokümana ilişkin yapılan revizyon değişiklikleri versiyon numarası, revizyon tarihi ve değişiklik açıklamaları ve onay tarihi ile beraber olacak şekilde dokümante edilir. </t>
    </r>
  </si>
  <si>
    <t>Versiyon Tarihi:</t>
  </si>
  <si>
    <t>Risk Güncellik Durumu</t>
  </si>
  <si>
    <t>Belirlenecek risklerin hangi kategorilerde değerlendirileceğini ifade eder. Dış risk ve kurum içinde yönetilebilecek risk olmak üzere 2 odakta değerlendirilir. Riskler kurumun belirlediği alt kategorilerde (uyum, finansal vb.) detaylandırılabilir.</t>
  </si>
  <si>
    <t>Riske yönelik belirlenen azaltma kararı doğrultusunda alınacak önlemleri / yapılacak çalışmaları ifade eder.</t>
  </si>
  <si>
    <t>Doğal Risk Seviyesi</t>
  </si>
  <si>
    <t>Artık Risk Seviyesi (Sonuç)</t>
  </si>
  <si>
    <t>Artık Risk Seviyesi 
(Sonuç)</t>
  </si>
  <si>
    <t>Doğal Risk Seviyesi Değişti mi?</t>
  </si>
  <si>
    <t>Artık Risk Seviyesi Değişti mi?</t>
  </si>
  <si>
    <t>Yeni Doğal Risk Seviyesi</t>
  </si>
  <si>
    <t>Yeni Artık Seviyesi</t>
  </si>
  <si>
    <t>Açıklama / Revize</t>
  </si>
  <si>
    <t>Mevcut Risk Yönetimi Faaliyetleri Riskin Etkisini Mi Olasılığını Mı Düşürmekte?</t>
  </si>
  <si>
    <t xml:space="preserve">Mevcut risk yönetimi faaliyetlerinin riskin etkisini mi yoksa olasığını mı düşürdüğüne ilişkin (ikisi birlikte de olabilir) sınıflama yapılmasıdır. </t>
  </si>
  <si>
    <t xml:space="preserve">Riskin güncel olup olmadığı veya herhangi bir değişikliğe uğrayıp uğramadığını belirtir. "Güncel, Güncel Değil, Değişti" kategorileri ile takip sağlanır. </t>
  </si>
  <si>
    <t>İlave Risk Yönetim Faaliyeti</t>
  </si>
  <si>
    <t>Faaliyet Sorumluları</t>
  </si>
  <si>
    <t>Faaliyet Durumu</t>
  </si>
  <si>
    <t>Revize Faaliyet Tarihi</t>
  </si>
  <si>
    <t>Değişen Risk Seviyelerine İstinaden Yeni/İlave Faaliyet Tanımlaması Gerekli mi?</t>
  </si>
  <si>
    <t>Değişen Risk Seviyesine İstinaden Yeni/İlave Faaliyet Tanımlaması Gerekli mi?</t>
  </si>
  <si>
    <t>Tanımlanan ÖRG'ye yönelik sapma olması durumunda uygulanacak faaliyeti ifade eder.</t>
  </si>
  <si>
    <t>Gerçekleştirilecek faaliyetin planlanan tamamlanma tarihidir.</t>
  </si>
  <si>
    <t xml:space="preserve">Risklere yönelik alınan kararlar doğrultusunda belirlenen gerekli faaliyetlerin gerçekleştirilmesinden sorumlu birim ve yöneticileri ifade eder. </t>
  </si>
  <si>
    <t>A</t>
  </si>
  <si>
    <t>B</t>
  </si>
  <si>
    <t>C</t>
  </si>
  <si>
    <t>D</t>
  </si>
  <si>
    <t>E</t>
  </si>
  <si>
    <t>Artık Risk Seviyesi Bölgeler</t>
  </si>
  <si>
    <t xml:space="preserve">İlgili haritada bölgeler renklerle ifade edilmektedir. A bölgesi çok yüksek seviyeye sahip riskleri ifade ederken, E bölgesi çok düşük seviyeli riskleri ifade etmektedir. Risklerin harita üzerinde gösterimi ile kurum içerisinde varolan risklerin seviyelerinin hangi alanlarda yoğunlaştığı kolayca ifade edilebilmektedir. </t>
  </si>
  <si>
    <t xml:space="preserve">Risk haritaları hem doğal risklerin hem de artık risk seviyelerinin gösteriminde kullanılabilir. Doğal risk seviyesi hesaplanan bir riskin mevcut risk yönetimi faaliyetlerinin etkinliği değerlendirilerek artık risk seviyesine ulaşılır. Burada dikkat edilmesi gereken hususlardan bir tanesi mevcut risk yönetimi faaliyetleri ile riskin etkisi, olasılığı veya ikisi üzerinde de ne kadarlık bir azalmaya neden olduğudur. Eğer mevcut risk yönetim faaliyetleri ilgili riskin sadece olasılığını düşürmeye yönelik tasarlanmış ise risk haritasında aşağı doğru, etkisini düşürmeye yönelik ise sola doğru, ikisini birden düşürmeye yönelik ise hem sola hem aşağı doğru olacak şekilde bir gösterim yapılır . </t>
  </si>
  <si>
    <t>İlave Risk Yönetim Faaliyet Durumu</t>
  </si>
  <si>
    <t>İlave Risk Yönetim Faaliyetlerin Takip Edilmesi</t>
  </si>
  <si>
    <t>Doğal veya artık risk kategorisinin değişmesi durumunda kurumun yeni riski indirgemeye yönelik yeni bir faaliyet planladığına dair bilgiyi kaydettiği alandır.  "Evet" veya "Hayır" olarak işaretlenir. Evet olarak işaretlenmesi halinde form içerisine ilgili risk kaydı aktarılmalı ve faaliyete yönelik bilgiler ilgili form üzerinden takip edilmelidir.</t>
  </si>
  <si>
    <t xml:space="preserve">Riske yönelik alınacak kararlar "RİSKİ KABUL ETMEK", "RİSKTEN KAÇINMAK", "RİSKİ DEVRETMEK" veya "RİSKİ AZALTMAK" olarak ifade edilir. </t>
  </si>
  <si>
    <t>Risk Evreni</t>
  </si>
  <si>
    <t>İlave faaliyetlerin tamamlanma durumlarının takip edildiği alandır. "İLAVE RİSK YÖNETİMİ FAALİYETİ GERÇEKLEŞTİRİLDİ", "İLAVE RİSK YÖNETİMİ FAALİYETİ GELİŞTİRME AŞAMASINDA", "İLAVE RİSK YÖNETİMİ FAALİYETİ PLANLANDI" veya "İLAVE RİSK YÖNETİMİ FAALİYETİ GERÇEKLEŞTİRİLMEDİ" olarak ifade edilir.</t>
  </si>
  <si>
    <t>Kurumsal risk yönetimi, belirli misyon, vizyon ve temel değerlerle faaliyet gösteren kurumların stratejik amaç ve hedeflerini gerçekleştirmesini etkileyebilecek olay veya durumların bütünsel bakış açısı ile belirlenmesi, ölçülmesi, önceliklendirilmesi sayesinde söz konusu olay veya durumların gerçekleşme ihtimalinin veya gerçekleştiğinde ortaya çıkaracağı zararın azaltılması ile ortaya çıkabilecek fırsatların etkin değerlendirilmesi için gerekli ve yeterli aksiyonların zamanında alınmasının sağlanması amacıyla uygulanan kapsamlı ve sistematik bir yaklaşımdır. 
İşbu belge, kurumsal risk yönetimi sistemi kapsamında kurumun stratejik amaç ve hedeflerini etkileyebilecek risklerin belirlenmesi, değerlendirilmesi, riske yönelik alınacak kararların belirlenmesi ve risklerin izlenmesi için oluşturulmuştur.</t>
  </si>
  <si>
    <t>Katılımcı Değerlendirmeleri</t>
  </si>
  <si>
    <t>Etki Seviyesi</t>
  </si>
  <si>
    <t>Etki Seviyesi Adedi</t>
  </si>
  <si>
    <t>Sıra No</t>
  </si>
  <si>
    <t>Belirlenen Riskler</t>
  </si>
  <si>
    <t>Toplam</t>
  </si>
  <si>
    <t>Ağırlıklı Ortalama Değeri</t>
  </si>
  <si>
    <t>Olasılık Seviyesi</t>
  </si>
  <si>
    <t>Olasılık Seviyesi Adedi</t>
  </si>
  <si>
    <t>ÖRG Sorumlusu</t>
  </si>
  <si>
    <t>Faaliyet Başlangış Tarihi</t>
  </si>
  <si>
    <t>Faaliyet Tamamlanma Tarihi</t>
  </si>
  <si>
    <t>Faaliyet Başlangıç Tarihi</t>
  </si>
  <si>
    <t>Gerçekleştirilecek faaliyetin planlanan başlangıç tarihidir.</t>
  </si>
  <si>
    <t>Mevcut Risk Yönetimi Faaliyetlerinin Yeterliliği</t>
  </si>
  <si>
    <t>Kurumlar tarafından uygulanan mevcut risk yönetimi faaliyetlerinin ne ölçüde etkin ve yeterli olduğuna ilişkin tanımlamadır. 
"Yeterli", "Kısmen Yeterli", "Zayıf" ve "Yeterli Değil" olarak sınıflandırılmaktadır.</t>
  </si>
  <si>
    <t>Katsayılar aşağıdaki şekilde sınıflandırılmaktadır:
Yeterli - katsayısı: 0.1
Kısmen Yeterli - katsayısı: 0.4 
Zayıf - katsayısı: 0.8
Yeterli Değil - katsayısı: 1</t>
  </si>
  <si>
    <t>Mevcut Risk Yönetimi Faaliyetlerinin Yeterlilik Katsayısı</t>
  </si>
  <si>
    <t>Alt Kök Nedenler</t>
  </si>
  <si>
    <t>ÖRG Sapması Durumunda Gerçekleştirilecek Faaliyet</t>
  </si>
  <si>
    <t>Risk Tanımı (Ana kök neden ve etkiyi içerecek şekilde)</t>
  </si>
  <si>
    <t>Kurumların stratejik amaç ve hedeflerine ulaşmalarını etkileyebilecek olayları veya durumları ifade eder. 
Tanım yapılırken kök nedenler ve riskin etkisi düşünülerek tanımlama yapılmalı, risk, kök neden ve etkiyi birlikte içermelidir. 
Ana kök neden: Riske neden olan başlıca etkeni ifade eder.
Etki: Riskin gerçekleşmesi durumunda kurum üzerinde yaratacağı olumlu ya da olumsuz sonuçları ifade eder.</t>
  </si>
  <si>
    <t xml:space="preserve">Risk tanımında yer alan ana kök nedene ilişkin ayrıntılı bilgiye yer verilir, ana kök neden alt kök nedenler olarak detaylandırılır. </t>
  </si>
  <si>
    <t>İlgili riskin hangi tarihte belirlendiğini ifade eder.</t>
  </si>
  <si>
    <t>Varsa İlgili Fırsatlar</t>
  </si>
  <si>
    <t>Belirlenen riskin kurum için fırsat boyutunun da olması durumunda bu fırsatların ne olduğu ifade edilir.</t>
  </si>
  <si>
    <t>Stratejik Amaç ve Hedefler</t>
  </si>
  <si>
    <t>Stratejik Amaç No.</t>
  </si>
  <si>
    <t>Stratejik Amaç Tanımı</t>
  </si>
  <si>
    <t xml:space="preserve"> Stratejik Hedef No.</t>
  </si>
  <si>
    <t xml:space="preserve"> Stratejik Hedef Tanımı</t>
  </si>
  <si>
    <t>Stratejik Hedef No.</t>
  </si>
  <si>
    <t>Stratejik Hedef Tanımı</t>
  </si>
  <si>
    <t xml:space="preserve">Hedefe yönelik kurumun almak istediği en yüksek risk düzeyini ifade eder. Risk iştahı  "Yüksek", "Orta" veya "Düşük" olarak belirlenir. </t>
  </si>
  <si>
    <t xml:space="preserve">Öncü risk göstergesini veya bu göstergeyi hesaplamada kullanılacak veriyi sağlayacak birimdir. </t>
  </si>
  <si>
    <t xml:space="preserve">İlave faaliyet gerçekleşme durumuna ilişkin açıklamalar ile faaliyet durumundaki revizelere (varsa) ilişkin açıklamaları ifade eder. </t>
  </si>
  <si>
    <t>İlave faaliyet tarihinin belirlenmesini takiben, ilgili faaliyete yönelik tarih güncellemesi ihtiyacı olması durumunda güncellenen tarihi ifade eder.</t>
  </si>
  <si>
    <t>Üniversitenin marka değerinin istenilen seviyeye getirilememesi ve mezun başarı hikayelerinin tanıtımının yeterli düzeyde yapılamaması nedeniyle üniversitemizden mezun olan yüksek lisans öğrenci sayısının beklenen seviyeye getirilememesi.</t>
  </si>
  <si>
    <t>Eğitim öğretim faaliyetlerindeki güncel gelişmelerin yeteri kadar  takip edilememesi nedeniyle dış paydaş beklentilerinin eğitim faaliyetlerine istenilen düzeyde yansıtılamaması sonucunda  mesleki yeterlilik sahibi mezunların beklenen düzeye getirilememesi.</t>
  </si>
  <si>
    <t>Ayrıntılı Harcama Programı hazırlık aşamasında  ilgili harcama biriminden konuya ilişkin talebin gelmemesi nedeniyle gelir-gider dengesine göre serbest bırakmaların yılın on iki ayına yayılması</t>
  </si>
  <si>
    <t>Sosyal, sportif ve kültürel faaliyetlerin yürütülmesine ilişkin  kaynakların yeterli olmaması nedeniyle öğrencilerin  memnuniyet düzeylerinin ve kurumsal aidiyetlerinin  düşmesi.</t>
  </si>
  <si>
    <t>Bilimsel Araştırma Projelerine kaynak aktarımında yapılan iyileştirmelere rağmen beklentiyi karşılayamaması nedeniyle araştırma odaklı bilimsel yayın sayılarında istenilen düzeyin elde edilememesi.</t>
  </si>
  <si>
    <t>Proje yazımına yönelik eğitim faaliyetlerinin yeterli olmaması nedeniyle  nitelikli proje sayısında meydana gelen azalma.</t>
  </si>
  <si>
    <t>Fiziki, beşeri ve teknolojik altyapının yeterli olmaması sonucunda klinik hizmetlerinde meydana gelen aksamanın hasta memnuniyetsizliğinin artmasına, gelir kaybına ve rekabetçiliğin azalmasına neden olması.</t>
  </si>
  <si>
    <t>Artan maliyetler sonucu  gelirleri giderlerini karşılayamayan  hayvan hastanesinin fiziki ve alt yapının yeterli düzeye getirilememesi ve hizmet kalitesinin rekabetçi bir niteliğe ulaşmaması nedeniyle beklenen performans düzeylerine erişilememesi.</t>
  </si>
  <si>
    <t xml:space="preserve"> Kurum personeli tarafından Kalite Güvence Sisteminin tam olarak içselleştirilememesi   kurum içi iletişim eksikliğine, kurum kültürünün oluşmamasına ve sürekli iyileştirme süreçlerinin aksamasına neden olması.                                                                                                                   </t>
  </si>
  <si>
    <t>İdari personel atama izin sayılarının az olması, naklen atamaların atama izin sayılarından düşülmesi sebepleri ile idari personel sayısının akademik personel sayısına paralel artış göstermemesi nedeniyle hizmet standartlarının düşmesi,  personelin iş yükünün artması.</t>
  </si>
  <si>
    <t>Yönetim Bilgi Sisteminin tüm verileri sağlayacak boyutta çalışma bulunmasına rağmen çalışmanının henüz nihai hale gelmemesi.</t>
  </si>
  <si>
    <t xml:space="preserve">Akreditasyon süreçlerini hızlandırabilecek kaynakların yetersizliğinin  kalite sisteminin yerleşmesinde aksamalara neden olması.                                                                      </t>
  </si>
  <si>
    <t>Mezunlarla kalıcı ve sürekli ilişkiler kurulamaması nedeniyle, mezunların üniversitemize sağlayacağı potansiyel katkıların kaçırılması</t>
  </si>
  <si>
    <t xml:space="preserve">Personelin örgütsel bağlılık düzeyini yükseltmeye yönelik motive edici faktörlerin yeterli olmaması nedeniyle (ödül, görevde yükselme ve unvan değişikliği sınavların standart hale getirilmemesi )  çalışma ortamını olumsuz etkileyen yönetimsel ve sosyal durumların kurumsal aidiyeti zayıflatması.
</t>
  </si>
  <si>
    <t>2025-1</t>
  </si>
  <si>
    <t>2025-2</t>
  </si>
  <si>
    <t>2025-3</t>
  </si>
  <si>
    <t>2025-4</t>
  </si>
  <si>
    <t>2025-5</t>
  </si>
  <si>
    <t>2025-6</t>
  </si>
  <si>
    <t>2025-7</t>
  </si>
  <si>
    <t>2025-8</t>
  </si>
  <si>
    <t>2025-9</t>
  </si>
  <si>
    <t>2025-10</t>
  </si>
  <si>
    <t>2025-11</t>
  </si>
  <si>
    <t>2025-12</t>
  </si>
  <si>
    <t>2025-13</t>
  </si>
  <si>
    <t>2025-14</t>
  </si>
  <si>
    <t>2025-15</t>
  </si>
  <si>
    <t>2025-16</t>
  </si>
  <si>
    <t>H.1.1</t>
  </si>
  <si>
    <t>H.1.2</t>
  </si>
  <si>
    <t>H.1.3</t>
  </si>
  <si>
    <t>H.1.4</t>
  </si>
  <si>
    <t>H.2.2</t>
  </si>
  <si>
    <t>H.3.1</t>
  </si>
  <si>
    <t>H.3.2</t>
  </si>
  <si>
    <t>H.4.1</t>
  </si>
  <si>
    <t>H.4.2</t>
  </si>
  <si>
    <t>A.1</t>
  </si>
  <si>
    <t>A.2</t>
  </si>
  <si>
    <t>A.3</t>
  </si>
  <si>
    <t>A.4</t>
  </si>
  <si>
    <t>Yükseköğretim Faaliyetlerinin Niteliğinin Artırılması</t>
  </si>
  <si>
    <t>Üniversitemizde Araştırma, Geliştirme ve Yenilik Altyapısının Geliştirilmesi ve Nitelik Kazandırılması</t>
  </si>
  <si>
    <t>Üniversitemizde Sunulan Sağlık Hizmetlerinin Geliştirilmesi</t>
  </si>
  <si>
    <t>Üniversitemizin Kurumsal Yapısını Güçlendirmek</t>
  </si>
  <si>
    <t>Mesleki Yeterlilik Sahibi Gelişime Açık Mezun Yetiştirmek</t>
  </si>
  <si>
    <t>Bilgi ve Kültürel Kaynak Çeşitliliğinin Artırılması</t>
  </si>
  <si>
    <t xml:space="preserve"> Üniversitemizde Öğrenci Yaşamına İlişkin Faaliyetlerin Artırılması</t>
  </si>
  <si>
    <t>Alanında yetkin, bilgi üreten ve bilgiyi paylaşan akademik personelin yetişmesine yönelik imkânların artırılması</t>
  </si>
  <si>
    <t>Üniversitemizde Bilimsel Araştırma ve Geliştirme Projelerinin Niteliğinin Artırılması</t>
  </si>
  <si>
    <t xml:space="preserve"> Üniversitemizde Ağız ve Diş Sağlığı ve Klinik Hizmetlerinin Etkin ve Sürdürülebilir Hale Getirilmesi</t>
  </si>
  <si>
    <t>Üniversitemizde Sunulan Hayvan Hastanesi Hizmetinin Geliştirilmesi</t>
  </si>
  <si>
    <t xml:space="preserve"> Üniversitemizde Kalite Güvence Sisteminin Güçlendirilmesi</t>
  </si>
  <si>
    <t>Kurumsal Aidiyet Duygusunun Güçlendirilmesi</t>
  </si>
  <si>
    <t>Güncel</t>
  </si>
  <si>
    <t>İDARE RİSK EYLEM PLANI (RİSK KAYIT VE İLAVE RİSK YÖNETİM FAALİYETİ TAKİP FORMU)</t>
  </si>
  <si>
    <t>Bölümlerde yeterli sayıda asistan olmaması sonucu akademik çalışma sayısının ve niteliğinin düşmesi</t>
  </si>
  <si>
    <t>2025-17</t>
  </si>
  <si>
    <t>Öğretim üyelerinin bilimsel toplantılara katılmalarını mali destek sağlanmaması sebebiyle gerekli olan yetkinliklerin geliştirilememesi ve akademik üretim sürecin istenilen kalitede oluşamaması</t>
  </si>
  <si>
    <t>Kaynak dağılımı</t>
  </si>
  <si>
    <t>Kadro Yetersizliği</t>
  </si>
  <si>
    <t xml:space="preserve">Üniversitemizin akademik başarısını ilerletme potansiyeline sahip öğretim elemanı ve öğrencilerin (özellikle lisansüstü öğrencilerin) büyükşehirlerde yer alan üniversiteleri tercih etmeleri nedeniyle mezun sayısında meydana gelen azalma. </t>
  </si>
  <si>
    <t>Birimlerde dış paydaşlarla yapılacak görüşmeler neticesinde eğitim öğretim planlarında gerekli güncellemelere gidilmesi, ortak iş yapılması için kurum ziyaretlerinin yapılması</t>
  </si>
  <si>
    <t>*Akademik personelin araştırma projelerinde başvurabilecekleri TÜBİTAK projeleri hakkında bilgilendirme toplantıları yapılarak personeli TÜBİTAK projelerine yönlendirme,                                                                                                                              
*Üniversite dışı fon kaynakları (TÜBİTAK, AB projeleri vb.) için teşvik sistemi geliştirilmesi, proje danışmanlık birimi güçlendirilmesi                                                                                                                                                      
*Araştırma Kaynaklarını Çeşitlendirme ve Dış Fonlara Erişimi Artırma Programı ile üniversitenin araştırma kapasitesinin sürdürülebilirliğinin sağlanması.</t>
  </si>
  <si>
    <t xml:space="preserve">*Kurumsal Proje Destek Ofisinin kadrolarının güçlenmesi, çalışma ortamındaki temel araç-gereçlerin sağlanması           
*Proje Yazma ve Yönetme Kapasitesini Artırmaya Yönelik Eğitim Programı tasarlanarak tüm akademik personele erişilebilir, düzenli ve uygulamalı içerikler sunulması. 
Alt Eylemler:
Düzenli Proje Yazma Atölyeleri (Workshop Serisi):
TÜBİTAK, Erasmus+, Horizon Europe gibi destek programlarına uygun proje yazım tekniklerine yönelik uygulamalı atölyelerin her dönem düzenlenmesi.
Proje döngüsü yönetimi (PCM), mantıksal çerçeve yaklaşımı ve bütçelendirme gibi temel başlıklara odaklanan modüller geliştirilmesi.
Proje Mentorluk Sistemi Kurulması:
Daha önce başarılı proje yazmış öğretim üyelerinin yeni proje yazacak akademisyenlere mentorluk yapması.
Başvuru sürecinde bire bir destek sağlayan "akademik proje koçluğu" uygulaması başlatılması.
</t>
  </si>
  <si>
    <t>Kaynak temini, personel sayısının artırılması, personelin etkin kullanımın sağlanması, Mediko sosyal da görevli personelden destek sağlanması</t>
  </si>
  <si>
    <t xml:space="preserve"> *Hayvan Hastanesindeki teknik donanım eksikliklerinin giderilerek ve kent genelinde tanıtımının yaygınlaştırılarak birimin, özel hizmet veren veteriner kliniklerindeki hizmet düzeyine eriştirilmesi yoluyla gelir kayıplarının önüne geçilmesi.                                                                                                                                                                                                                            *Alternatif finansman kaynakları (bağış, proje geliri, döner sermaye) geliştirilmesi, maliyet kontrol süreçlerinin etkinleştirilmesi</t>
  </si>
  <si>
    <t xml:space="preserve">*Birimlerin, Kalite Güvence Sistemi bağlamında akademik ve idari personele periyodik ve sistematik olarak bilgilendirici ve yönlendirici faaliyetlerde bulunarak kalite süreçlerinin tüm personel tarafından yaygın olarak benimsenmesinin sağlanması ve iş ve işlemlerin yürütülmesinde informal değil, formal süreçlere bağlı kalınmasının denetiminin yapılması.                                                                                                                                                                                       </t>
  </si>
  <si>
    <t xml:space="preserve">*Mevcut idari personelin iş yükü ile verimliliği arasındaki dengenin birim amirleri tarafından periyodik olarak değerlendirilerek personel arasındaki görev dağılımında düzenlemeye gidilmesi.                                                                                    
*Personel planlamasının yeniden yapılması, norm kadro esasına göre idari personel alımı için YÖK ve ilgili mercilere başvurulması                                                                                                                                                                                                                    </t>
  </si>
  <si>
    <t>Yönetim Bilgi Sisteminin tüm verileri kapsayacak şekilde üniversitemizde uygulanabilir hale getirilmesi</t>
  </si>
  <si>
    <t xml:space="preserve">Her yıl akredite olması planlanan birimlerin bir program dahilinde belirlenerek Akreditasyon için, gerekli insan kaynağının bu plan doğrultusunda temin edilmesi  </t>
  </si>
  <si>
    <t xml:space="preserve">*Atama kriterlerinin güncellenmesi  
 *Birimlerde, akademik ve idari personelin kuruma yönelik çalışma ve katkılarının performanslarının ölçülerek bununla ilgili ödül sisteminin etkin hale getirilmesi </t>
  </si>
  <si>
    <t>*Üniversitede faal bir Mezunlarla İletişim Biriminin tesis edilmesi ve Birimin perioyodik ve sistematik olarak mezunların dahil edildiği etkinlikler düzenlemesi.                                                                                                                                                                                
*Mezun Bilgi Sistemi (MBS) Geliştirilmesi:
*Mezunların iletişim bilgilerini, kariyer gelişimlerini ve başarılarını izlemeye yönelik web tabanlı bir veri tabanı oluşturulması.
* Mezun güncellemelerini teşvik edecek kullanıcı dostu arayüz ve mobil uyumlu sistem entegrasyonu.
*Her yıl düzenli “Mezun Buluşmaları” ve çevrim içi “Kariyer Panelleri” organize edilerek mezunlarla bağların güçlendirilmesi.
*Mezunlara yönelik haber bülteni veya e-dergi gibi iletişim araçlarının oluşturulması.</t>
  </si>
  <si>
    <t>Kadrolara ilişkin gerekli çalışmaların ve analizlerin yapılması</t>
  </si>
  <si>
    <t>9</t>
  </si>
  <si>
    <t>İlave Risk Yönetimi Faalieti Planlandı</t>
  </si>
  <si>
    <t>Üniversite yayın alımları için periyotların sıklaştırılması ve amaca özel durumlar için ilgili birim tarafından gerekli tedbirlerin alınması, AFP tekliflerinin ilk altı aya yayılması konusunda ilgili birim tarafından SGDB'ye bildirilmesi</t>
  </si>
  <si>
    <t>1-Bölgedeki köklü üniversitelerdeki sektörlerle ve STK'larla ortak etkinlikler, projeler geliştirilmesi.     
2-Tanıtım ve iletişim faaliyetlerinin dijital ortamda daha aktif hale getirilmesi. 
3-Üniversite akademik personelinin TÜBİTAK, AB veya diğer uluslararası projelerinin ulusal haber kanallarında haberleştirilmesi</t>
  </si>
  <si>
    <t xml:space="preserve">
1-Gerçekleştirilen spor müsabakalarının çeşitlendirilmesi, sayısının artırılması, kazananlara ödül sisteminin geliştirilmesi,                                                                                                          
2-Üniversitemiz bünyesindeki sportif tesiserin sayılarının artırılması ve kullanımlarına ait düzenlemelerin güncellenerek tüm paydaşlar tarafından işlevsel olarak kullanılabilmesinin sağlanması.                                         
3-Alternatif Kaynak Geliştirme ve Katılımcı Organizasyon Modeli ile sosyal, sportif ve kültürel etkinliklerin  sürdürülebilirliğini sağlanması, 
4-Sponsorluklar, yerel yönetimler ve mezun dernekleri ile kaynak yaratmak,
5-Öğrenci topluluklarına mikro hibe destekleri sağlamak,
6- Faaliyetleri dijitalleştirerek maliyetleri azaltmak,</t>
  </si>
  <si>
    <r>
      <t xml:space="preserve">*Yeni atama kriterlerinin diğer üniversite atama kriterleriyle karşılaştırılarak olumlu/olumsuz yönleri hakkında bilgilendirme toplantısı yapılması                                                               </t>
    </r>
    <r>
      <rPr>
        <sz val="11"/>
        <color theme="4" tint="-0.249977111117893"/>
        <rFont val="Times New Roman"/>
        <family val="1"/>
        <charset val="162"/>
      </rPr>
      <t xml:space="preserve">   
</t>
    </r>
    <r>
      <rPr>
        <sz val="11"/>
        <color theme="1"/>
        <rFont val="Times New Roman"/>
        <family val="1"/>
        <charset val="162"/>
      </rPr>
      <t>* Akademik Performans ve Yükselme Sisteminin Revizyonu yapılarak, kurumsal değerleri teşvik eden, yenilikçilik ve teknoloji odaklı gelişimi destekleyen objektif kriterlerin belirlenmesi.</t>
    </r>
  </si>
  <si>
    <t xml:space="preserve"> 1-Üniversiteyi tanıtıcı kampanyaların artırılması,                                                              
 2-Mevcut ve mezun öğrenciler ile anketlerin yapılması, anket sonuçlarına göre iyileştirmelerin yapılması,
</t>
  </si>
  <si>
    <t>1-İletişim Koordinatörlüğü                 2-Kalite Koordinatörlüğü 3-Genel Sekreterlik</t>
  </si>
  <si>
    <t>10</t>
  </si>
  <si>
    <t>Üniversiteyi tanıtıcı faaliyetler yapılmaktadır.</t>
  </si>
  <si>
    <t>Üniversite akademik personelinin TÜBİTAK, AB veya diğer uluslararası projelerinin ulusal haber kanallarında haberleştirilmektedir.</t>
  </si>
  <si>
    <t>Üniversitemizde sosyal, sportif ve kültürel faaliyetler yapılmaktadır.</t>
  </si>
  <si>
    <t>Üniversitemizde kalite süreçleri ile ilgili eğitimler verilmektedir.</t>
  </si>
  <si>
    <t>Riski Azaltmak</t>
  </si>
  <si>
    <t>Atama kriterlerinin yüksek olması nedeniyle akademik motivasyon ve performans odaklı çalışmaların azalması, kurum içi rekabetin ve adaletin zayıflaması, liyakat algısının zedelenmesi  ve dış kurumlara akademik geçişlerin artması</t>
  </si>
  <si>
    <t>2025-18</t>
  </si>
  <si>
    <t>ilgi tarih ve sayılı Yönetim Kurulu Kararının gözden geçirilmesi(Tasarruf Tedbirleri dikkate alınarak)</t>
  </si>
  <si>
    <t>1-Tüm Akademik Birimler,    
2-Genel Sekreterlik</t>
  </si>
  <si>
    <t>1-Strateji Geliştirme Daire Başkanlığı        
2-Kütüphane Daire Başkanlığı</t>
  </si>
  <si>
    <t>1-Sağlık Kültür Spor Daire Başkanlığı                
2-Spor Bilimleri Fakültesi</t>
  </si>
  <si>
    <t>1-Personel Daire Başkanlığı</t>
  </si>
  <si>
    <t>1-TTO, 
2-BAP, 
3-İHT,
4-Proje Destek Ofisi</t>
  </si>
  <si>
    <t>1-TTO, 
2-BAP,
3-İHT,
4-Proje Destek Ofisi</t>
  </si>
  <si>
    <t>1-Genel Sekreterlik</t>
  </si>
  <si>
    <t>1-Veteriner Fakültesi,
2-Döner Sermaye İşletme Müdürlüğü</t>
  </si>
  <si>
    <t>1-Kalite Koordinatörlüğü</t>
  </si>
  <si>
    <t>1-Genel Sekreterlik,
2-Personel Daire Başkanlığı</t>
  </si>
  <si>
    <t>1-Dijital Dönüşüm Koordinarörlüğü,
2-Bilgi İşlem Daire Başkanlığı</t>
  </si>
  <si>
    <t>1-Genel Sekreterlik,
2-Kalite Koordinatörlüğü</t>
  </si>
  <si>
    <t>1-Öğrenci İşleri Daire Başkanlığı,
2-Tüm Akademik Birimler,
3-Kariyer Geliştirme Uygulama ve Araştırma Merkezi</t>
  </si>
  <si>
    <t>1-Rektörlük Özel Kalem,
2-İletişim Koordinatörlüğü,
3-Kariyer Geliştirme Uygulama Merkezi                                    4-İletişim Koordinatörlüğü,
5-Dijital Dönüşüm Koordinatörlüğü, 
6-İletişim Koordinatörlüğü</t>
  </si>
  <si>
    <t>Yeterli</t>
  </si>
  <si>
    <t xml:space="preserve">Her eğitim öğretim döneminde dış paydaşlarımızın da katıldığı danışma kurulu toplantıları yapılarak derslerle ilgili gerekli güncellemeler yapılmaktadır. </t>
  </si>
  <si>
    <t xml:space="preserve">Mezun öğrenci temsilcilerinin de katıldığı danışma kurulu toplantılarında mezunlarımızın görüşleri alınarak eğitim öğretim faaliyuetleri güncellenmektedir. Ayrıca mezunlarımıza üniversitemizin mezun takip sistemine girmeleri tavsiye edilmektedir. Bunun yanında birimimizce 2025 yılından itibaren mezun anket sistemi uygulanmaya başlanmıştır.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</si>
</sst>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0.0"/>
  </numFmts>
  <fonts count="46">
    <font>
      <sz val="10"/>
      <color theme="1"/>
      <name val="Calibri"/>
      <family val="2"/>
      <scheme val="minor"/>
    </font>
    <font>
      <sz val="11"/>
      <color theme="1"/>
      <name val="Calibri"/>
      <family val="2"/>
      <scheme val="minor"/>
    </font>
    <font>
      <sz val="10"/>
      <color theme="1"/>
      <name val="Calibri"/>
      <family val="2"/>
      <scheme val="minor"/>
    </font>
    <font>
      <b/>
      <sz val="16"/>
      <color theme="0"/>
      <name val="Georgia"/>
      <family val="1"/>
      <charset val="162"/>
    </font>
    <font>
      <b/>
      <sz val="10"/>
      <color theme="1"/>
      <name val="Georgia"/>
      <family val="1"/>
      <charset val="162"/>
    </font>
    <font>
      <sz val="10"/>
      <color theme="1"/>
      <name val="Georgia"/>
      <family val="1"/>
      <charset val="162"/>
    </font>
    <font>
      <b/>
      <sz val="10"/>
      <color rgb="FFA32020"/>
      <name val="Georgia"/>
      <family val="1"/>
      <charset val="162"/>
    </font>
    <font>
      <sz val="10"/>
      <color rgb="FFFF0000"/>
      <name val="Georgia"/>
      <family val="1"/>
      <charset val="162"/>
    </font>
    <font>
      <sz val="11"/>
      <color theme="1"/>
      <name val="Calibri"/>
      <family val="2"/>
      <charset val="162"/>
      <scheme val="minor"/>
    </font>
    <font>
      <sz val="12"/>
      <color theme="1"/>
      <name val="Georgia"/>
      <family val="1"/>
      <charset val="162"/>
    </font>
    <font>
      <b/>
      <sz val="12"/>
      <color theme="1"/>
      <name val="Georgia"/>
      <family val="1"/>
      <charset val="162"/>
    </font>
    <font>
      <i/>
      <sz val="10"/>
      <color theme="1"/>
      <name val="Georgia"/>
      <family val="1"/>
      <charset val="162"/>
    </font>
    <font>
      <sz val="10"/>
      <color rgb="FFC00000"/>
      <name val="Georgia"/>
      <family val="1"/>
      <charset val="162"/>
    </font>
    <font>
      <sz val="11"/>
      <color theme="1"/>
      <name val="Georgia"/>
      <family val="1"/>
      <charset val="162"/>
    </font>
    <font>
      <b/>
      <sz val="11"/>
      <color theme="1"/>
      <name val="Georgia"/>
      <family val="1"/>
      <charset val="162"/>
    </font>
    <font>
      <sz val="11"/>
      <name val="Georgia"/>
      <family val="1"/>
      <charset val="162"/>
    </font>
    <font>
      <b/>
      <i/>
      <sz val="15"/>
      <color theme="0"/>
      <name val="Georgia"/>
      <family val="1"/>
      <charset val="162"/>
    </font>
    <font>
      <b/>
      <i/>
      <sz val="11"/>
      <name val="Georgia"/>
      <family val="1"/>
      <charset val="162"/>
    </font>
    <font>
      <b/>
      <sz val="13"/>
      <color theme="0"/>
      <name val="Georgia"/>
      <family val="1"/>
      <charset val="162"/>
    </font>
    <font>
      <b/>
      <sz val="11"/>
      <color theme="0"/>
      <name val="Georgia"/>
      <family val="1"/>
      <charset val="162"/>
    </font>
    <font>
      <b/>
      <sz val="11"/>
      <color indexed="8"/>
      <name val="Georgia"/>
      <family val="1"/>
      <charset val="162"/>
    </font>
    <font>
      <sz val="11"/>
      <color indexed="8"/>
      <name val="Georgia"/>
      <family val="1"/>
      <charset val="162"/>
    </font>
    <font>
      <sz val="11"/>
      <color rgb="FFFF0000"/>
      <name val="Georgia"/>
      <family val="1"/>
      <charset val="162"/>
    </font>
    <font>
      <b/>
      <sz val="11"/>
      <color theme="0"/>
      <name val="Myriad Pro"/>
      <family val="2"/>
      <charset val="162"/>
    </font>
    <font>
      <sz val="11"/>
      <color theme="1"/>
      <name val="Myriad Pro"/>
      <family val="2"/>
      <charset val="162"/>
    </font>
    <font>
      <b/>
      <sz val="11"/>
      <color theme="1"/>
      <name val="Myriad Pro"/>
      <family val="2"/>
      <charset val="162"/>
    </font>
    <font>
      <sz val="11"/>
      <name val="Myriad Pro"/>
      <family val="2"/>
      <charset val="162"/>
    </font>
    <font>
      <b/>
      <sz val="11"/>
      <name val="Myriad Pro"/>
      <family val="2"/>
      <charset val="162"/>
    </font>
    <font>
      <b/>
      <sz val="11"/>
      <color rgb="FFFF0000"/>
      <name val="Myriad Pro"/>
      <family val="2"/>
      <charset val="162"/>
    </font>
    <font>
      <b/>
      <sz val="11"/>
      <color theme="3"/>
      <name val="Myriad Pro"/>
      <family val="2"/>
      <charset val="162"/>
    </font>
    <font>
      <b/>
      <sz val="8"/>
      <color theme="1"/>
      <name val="Georgia"/>
      <family val="1"/>
      <charset val="162"/>
    </font>
    <font>
      <sz val="8"/>
      <color theme="1"/>
      <name val="Calibri"/>
      <family val="2"/>
      <scheme val="minor"/>
    </font>
    <font>
      <sz val="8"/>
      <color theme="1"/>
      <name val="Georgia"/>
      <family val="1"/>
      <charset val="162"/>
    </font>
    <font>
      <b/>
      <i/>
      <sz val="8"/>
      <color theme="0"/>
      <name val="Georgia"/>
      <family val="1"/>
      <charset val="162"/>
    </font>
    <font>
      <b/>
      <sz val="8"/>
      <color indexed="9"/>
      <name val="Georgia"/>
      <family val="1"/>
      <charset val="162"/>
    </font>
    <font>
      <sz val="12"/>
      <color theme="1"/>
      <name val="Times New Roman"/>
      <family val="1"/>
      <charset val="162"/>
    </font>
    <font>
      <sz val="12"/>
      <color rgb="FF000000"/>
      <name val="Times New Roman"/>
      <family val="1"/>
      <charset val="162"/>
    </font>
    <font>
      <sz val="12"/>
      <name val="Times New Roman"/>
      <family val="1"/>
      <charset val="162"/>
    </font>
    <font>
      <sz val="12"/>
      <color indexed="8"/>
      <name val="Times New Roman"/>
      <family val="1"/>
      <charset val="162"/>
    </font>
    <font>
      <b/>
      <i/>
      <sz val="12"/>
      <color theme="0"/>
      <name val="Times New Roman"/>
      <family val="1"/>
      <charset val="162"/>
    </font>
    <font>
      <sz val="12"/>
      <color rgb="FF00B050"/>
      <name val="Times New Roman"/>
      <family val="1"/>
      <charset val="162"/>
    </font>
    <font>
      <b/>
      <sz val="12"/>
      <name val="Times New Roman"/>
      <family val="1"/>
      <charset val="162"/>
    </font>
    <font>
      <sz val="11"/>
      <color rgb="FF000000"/>
      <name val="Times New Roman"/>
      <family val="1"/>
      <charset val="162"/>
    </font>
    <font>
      <b/>
      <sz val="12"/>
      <color theme="1"/>
      <name val="Times New Roman"/>
      <family val="1"/>
      <charset val="162"/>
    </font>
    <font>
      <sz val="11"/>
      <color theme="1"/>
      <name val="Times New Roman"/>
      <family val="1"/>
      <charset val="162"/>
    </font>
    <font>
      <sz val="11"/>
      <color theme="4" tint="-0.249977111117893"/>
      <name val="Times New Roman"/>
      <family val="1"/>
      <charset val="162"/>
    </font>
  </fonts>
  <fills count="19">
    <fill>
      <patternFill patternType="none"/>
    </fill>
    <fill>
      <patternFill patternType="gray125"/>
    </fill>
    <fill>
      <patternFill patternType="mediumGray">
        <fgColor theme="1"/>
        <bgColor theme="0"/>
      </patternFill>
    </fill>
    <fill>
      <patternFill patternType="solid">
        <fgColor theme="9" tint="-0.249977111117893"/>
        <bgColor indexed="64"/>
      </patternFill>
    </fill>
    <fill>
      <patternFill patternType="solid">
        <fgColor theme="0" tint="-4.9989318521683403E-2"/>
        <bgColor indexed="64"/>
      </patternFill>
    </fill>
    <fill>
      <patternFill patternType="solid">
        <fgColor theme="5" tint="-0.499984740745262"/>
        <bgColor indexed="64"/>
      </patternFill>
    </fill>
    <fill>
      <patternFill patternType="solid">
        <fgColor rgb="FFC00000"/>
        <bgColor indexed="64"/>
      </patternFill>
    </fill>
    <fill>
      <patternFill patternType="solid">
        <fgColor theme="5" tint="-0.249977111117893"/>
        <bgColor indexed="64"/>
      </patternFill>
    </fill>
    <fill>
      <patternFill patternType="solid">
        <fgColor theme="7" tint="-0.249977111117893"/>
        <bgColor indexed="64"/>
      </patternFill>
    </fill>
    <fill>
      <patternFill patternType="solid">
        <fgColor rgb="FF00B050"/>
        <bgColor indexed="64"/>
      </patternFill>
    </fill>
    <fill>
      <patternFill patternType="solid">
        <fgColor rgb="FFFFC000"/>
        <bgColor indexed="64"/>
      </patternFill>
    </fill>
    <fill>
      <patternFill patternType="solid">
        <fgColor rgb="FFFF0000"/>
        <bgColor indexed="64"/>
      </patternFill>
    </fill>
    <fill>
      <patternFill patternType="solid">
        <fgColor rgb="FF92D050"/>
        <bgColor indexed="64"/>
      </patternFill>
    </fill>
    <fill>
      <patternFill patternType="solid">
        <fgColor theme="0" tint="-0.499984740745262"/>
        <bgColor indexed="64"/>
      </patternFill>
    </fill>
    <fill>
      <patternFill patternType="solid">
        <fgColor theme="3" tint="-0.249977111117893"/>
        <bgColor indexed="64"/>
      </patternFill>
    </fill>
    <fill>
      <patternFill patternType="solid">
        <fgColor theme="4" tint="0.39997558519241921"/>
        <bgColor indexed="64"/>
      </patternFill>
    </fill>
    <fill>
      <patternFill patternType="solid">
        <fgColor rgb="FF002060"/>
        <bgColor indexed="64"/>
      </patternFill>
    </fill>
    <fill>
      <patternFill patternType="solid">
        <fgColor theme="0"/>
        <bgColor indexed="64"/>
      </patternFill>
    </fill>
    <fill>
      <patternFill patternType="solid">
        <fgColor rgb="FF00B0F0"/>
        <bgColor indexed="64"/>
      </patternFill>
    </fill>
  </fills>
  <borders count="39">
    <border>
      <left/>
      <right/>
      <top/>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top style="medium">
        <color rgb="FFA32020"/>
      </top>
      <bottom style="medium">
        <color rgb="FFA32020"/>
      </bottom>
      <diagonal/>
    </border>
    <border>
      <left/>
      <right/>
      <top/>
      <bottom style="dotted">
        <color rgb="FFA32020"/>
      </bottom>
      <diagonal/>
    </border>
    <border>
      <left style="medium">
        <color theme="3"/>
      </left>
      <right/>
      <top style="medium">
        <color theme="3"/>
      </top>
      <bottom style="medium">
        <color theme="3"/>
      </bottom>
      <diagonal/>
    </border>
    <border>
      <left/>
      <right/>
      <top style="medium">
        <color theme="3"/>
      </top>
      <bottom style="medium">
        <color theme="3"/>
      </bottom>
      <diagonal/>
    </border>
    <border>
      <left/>
      <right style="medium">
        <color theme="3"/>
      </right>
      <top style="medium">
        <color theme="3"/>
      </top>
      <bottom style="medium">
        <color theme="3"/>
      </bottom>
      <diagonal/>
    </border>
    <border>
      <left/>
      <right style="medium">
        <color auto="1"/>
      </right>
      <top style="medium">
        <color auto="1"/>
      </top>
      <bottom style="medium">
        <color auto="1"/>
      </bottom>
      <diagonal/>
    </border>
    <border>
      <left style="medium">
        <color auto="1"/>
      </left>
      <right/>
      <top/>
      <bottom/>
      <diagonal/>
    </border>
    <border>
      <left/>
      <right style="medium">
        <color auto="1"/>
      </right>
      <top/>
      <bottom/>
      <diagonal/>
    </border>
    <border>
      <left style="medium">
        <color auto="1"/>
      </left>
      <right style="medium">
        <color auto="1"/>
      </right>
      <top/>
      <bottom style="medium">
        <color auto="1"/>
      </bottom>
      <diagonal/>
    </border>
    <border>
      <left/>
      <right/>
      <top/>
      <bottom style="medium">
        <color auto="1"/>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auto="1"/>
      </left>
      <right/>
      <top/>
      <bottom style="medium">
        <color auto="1"/>
      </bottom>
      <diagonal/>
    </border>
    <border>
      <left style="medium">
        <color auto="1"/>
      </left>
      <right/>
      <top style="medium">
        <color auto="1"/>
      </top>
      <bottom/>
      <diagonal/>
    </border>
    <border>
      <left/>
      <right style="medium">
        <color indexed="64"/>
      </right>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s>
  <cellStyleXfs count="8">
    <xf numFmtId="0" fontId="0" fillId="0" borderId="0"/>
    <xf numFmtId="0" fontId="2" fillId="0" borderId="0"/>
    <xf numFmtId="0" fontId="2" fillId="0" borderId="0"/>
    <xf numFmtId="0" fontId="1" fillId="0" borderId="0"/>
    <xf numFmtId="0" fontId="2" fillId="0" borderId="0"/>
    <xf numFmtId="0" fontId="8" fillId="0" borderId="0"/>
    <xf numFmtId="0" fontId="1" fillId="0" borderId="0"/>
    <xf numFmtId="43" fontId="2" fillId="0" borderId="0" applyFont="0" applyFill="0" applyBorder="0" applyAlignment="0" applyProtection="0"/>
  </cellStyleXfs>
  <cellXfs count="224">
    <xf numFmtId="0" fontId="0" fillId="0" borderId="0" xfId="0"/>
    <xf numFmtId="0" fontId="4" fillId="0" borderId="5" xfId="0" applyFont="1" applyBorder="1" applyAlignment="1">
      <alignment vertical="center" wrapText="1"/>
    </xf>
    <xf numFmtId="0" fontId="7" fillId="0" borderId="5" xfId="0" applyFont="1" applyBorder="1" applyAlignment="1">
      <alignment vertical="center" wrapText="1"/>
    </xf>
    <xf numFmtId="0" fontId="4" fillId="0" borderId="0" xfId="0" applyFont="1" applyAlignment="1">
      <alignment vertical="center" wrapText="1"/>
    </xf>
    <xf numFmtId="0" fontId="5" fillId="0" borderId="5" xfId="0" applyFont="1" applyBorder="1" applyAlignment="1">
      <alignment vertical="center" wrapText="1"/>
    </xf>
    <xf numFmtId="0" fontId="5" fillId="0" borderId="0" xfId="0" applyFont="1" applyAlignment="1">
      <alignment vertical="center" wrapText="1"/>
    </xf>
    <xf numFmtId="0" fontId="5" fillId="0" borderId="0" xfId="0" applyFont="1" applyAlignment="1">
      <alignment vertical="center"/>
    </xf>
    <xf numFmtId="0" fontId="4" fillId="0" borderId="1" xfId="0" applyFont="1" applyBorder="1" applyAlignment="1">
      <alignment horizontal="left" vertical="center"/>
    </xf>
    <xf numFmtId="0" fontId="4" fillId="0" borderId="0" xfId="1" applyFont="1" applyAlignment="1">
      <alignment horizontal="left" vertical="center"/>
    </xf>
    <xf numFmtId="0" fontId="9" fillId="0" borderId="0" xfId="0" applyFont="1"/>
    <xf numFmtId="0" fontId="9" fillId="0" borderId="22" xfId="0" applyFont="1" applyBorder="1"/>
    <xf numFmtId="0" fontId="9" fillId="0" borderId="25" xfId="0" applyFont="1" applyBorder="1"/>
    <xf numFmtId="0" fontId="9" fillId="0" borderId="10" xfId="0" applyFont="1" applyBorder="1"/>
    <xf numFmtId="0" fontId="9" fillId="0" borderId="11" xfId="0" applyFont="1" applyBorder="1"/>
    <xf numFmtId="0" fontId="9" fillId="0" borderId="21" xfId="0" applyFont="1" applyBorder="1"/>
    <xf numFmtId="0" fontId="9" fillId="0" borderId="23" xfId="0" applyFont="1" applyBorder="1"/>
    <xf numFmtId="0" fontId="5" fillId="0" borderId="5" xfId="0" applyFont="1" applyBorder="1" applyAlignment="1">
      <alignment vertical="center"/>
    </xf>
    <xf numFmtId="0" fontId="0" fillId="0" borderId="22" xfId="0" applyBorder="1"/>
    <xf numFmtId="0" fontId="0" fillId="0" borderId="24" xfId="0" applyBorder="1"/>
    <xf numFmtId="0" fontId="0" fillId="0" borderId="25" xfId="0" applyBorder="1"/>
    <xf numFmtId="0" fontId="5" fillId="0" borderId="0" xfId="0" applyFont="1" applyAlignment="1">
      <alignment horizontal="center"/>
    </xf>
    <xf numFmtId="0" fontId="13" fillId="0" borderId="11" xfId="0" applyFont="1" applyBorder="1"/>
    <xf numFmtId="0" fontId="0" fillId="0" borderId="10" xfId="0" applyBorder="1"/>
    <xf numFmtId="0" fontId="13" fillId="0" borderId="0" xfId="0" applyFont="1"/>
    <xf numFmtId="0" fontId="0" fillId="0" borderId="21" xfId="0" applyBorder="1"/>
    <xf numFmtId="0" fontId="0" fillId="0" borderId="13" xfId="0" applyBorder="1"/>
    <xf numFmtId="0" fontId="0" fillId="0" borderId="23" xfId="0" applyBorder="1"/>
    <xf numFmtId="0" fontId="15" fillId="0" borderId="0" xfId="0" applyFont="1" applyAlignment="1">
      <alignment vertical="center" wrapText="1"/>
    </xf>
    <xf numFmtId="0" fontId="13" fillId="0" borderId="0" xfId="5" applyFont="1" applyAlignment="1">
      <alignment vertical="center"/>
    </xf>
    <xf numFmtId="0" fontId="17" fillId="0" borderId="0" xfId="5" applyFont="1" applyAlignment="1">
      <alignment horizontal="left" vertical="center" wrapText="1"/>
    </xf>
    <xf numFmtId="0" fontId="19" fillId="10" borderId="26" xfId="5" applyFont="1" applyFill="1" applyBorder="1" applyAlignment="1">
      <alignment horizontal="center" vertical="center" wrapText="1"/>
    </xf>
    <xf numFmtId="0" fontId="19" fillId="10" borderId="27" xfId="5" applyFont="1" applyFill="1" applyBorder="1" applyAlignment="1">
      <alignment horizontal="center" vertical="center" wrapText="1"/>
    </xf>
    <xf numFmtId="0" fontId="19" fillId="10" borderId="28" xfId="5" applyFont="1" applyFill="1" applyBorder="1" applyAlignment="1">
      <alignment horizontal="center" vertical="center" wrapText="1"/>
    </xf>
    <xf numFmtId="0" fontId="19" fillId="10" borderId="29" xfId="5" applyFont="1" applyFill="1" applyBorder="1" applyAlignment="1">
      <alignment horizontal="center" vertical="center" wrapText="1"/>
    </xf>
    <xf numFmtId="0" fontId="19" fillId="10" borderId="30" xfId="5" applyFont="1" applyFill="1" applyBorder="1" applyAlignment="1">
      <alignment horizontal="center" vertical="center" wrapText="1"/>
    </xf>
    <xf numFmtId="0" fontId="19" fillId="10" borderId="31" xfId="5" applyFont="1" applyFill="1" applyBorder="1" applyAlignment="1">
      <alignment horizontal="center" vertical="center" wrapText="1"/>
    </xf>
    <xf numFmtId="0" fontId="20" fillId="0" borderId="29" xfId="5" applyFont="1" applyBorder="1" applyAlignment="1">
      <alignment horizontal="center" vertical="center" wrapText="1"/>
    </xf>
    <xf numFmtId="0" fontId="21" fillId="0" borderId="30" xfId="5" applyFont="1" applyBorder="1" applyAlignment="1">
      <alignment horizontal="center" vertical="center" wrapText="1"/>
    </xf>
    <xf numFmtId="1" fontId="21" fillId="0" borderId="30" xfId="5" applyNumberFormat="1" applyFont="1" applyBorder="1" applyAlignment="1">
      <alignment horizontal="center" vertical="center" wrapText="1"/>
    </xf>
    <xf numFmtId="1" fontId="21" fillId="0" borderId="31" xfId="5" applyNumberFormat="1" applyFont="1" applyBorder="1" applyAlignment="1">
      <alignment horizontal="center" vertical="center" wrapText="1"/>
    </xf>
    <xf numFmtId="0" fontId="13" fillId="0" borderId="29" xfId="5" applyFont="1" applyBorder="1" applyAlignment="1">
      <alignment horizontal="center" vertical="center"/>
    </xf>
    <xf numFmtId="0" fontId="13" fillId="0" borderId="30" xfId="5" applyFont="1" applyBorder="1" applyAlignment="1">
      <alignment horizontal="center" vertical="center"/>
    </xf>
    <xf numFmtId="0" fontId="13" fillId="0" borderId="31" xfId="5" applyFont="1" applyBorder="1" applyAlignment="1">
      <alignment horizontal="center" vertical="center"/>
    </xf>
    <xf numFmtId="0" fontId="22" fillId="0" borderId="0" xfId="5" applyFont="1" applyAlignment="1">
      <alignment vertical="center"/>
    </xf>
    <xf numFmtId="0" fontId="13" fillId="0" borderId="30" xfId="5" applyFont="1" applyBorder="1" applyAlignment="1">
      <alignment horizontal="center" vertical="center" wrapText="1"/>
    </xf>
    <xf numFmtId="0" fontId="20" fillId="0" borderId="32" xfId="5" applyFont="1" applyBorder="1" applyAlignment="1">
      <alignment horizontal="center" vertical="center" wrapText="1"/>
    </xf>
    <xf numFmtId="0" fontId="13" fillId="0" borderId="33" xfId="5" applyFont="1" applyBorder="1" applyAlignment="1">
      <alignment horizontal="center" vertical="center"/>
    </xf>
    <xf numFmtId="1" fontId="21" fillId="0" borderId="33" xfId="5" applyNumberFormat="1" applyFont="1" applyBorder="1" applyAlignment="1">
      <alignment horizontal="center" vertical="center" wrapText="1"/>
    </xf>
    <xf numFmtId="1" fontId="21" fillId="0" borderId="34" xfId="5" applyNumberFormat="1" applyFont="1" applyBorder="1" applyAlignment="1">
      <alignment horizontal="center" vertical="center" wrapText="1"/>
    </xf>
    <xf numFmtId="0" fontId="13" fillId="0" borderId="32" xfId="5" applyFont="1" applyBorder="1" applyAlignment="1">
      <alignment horizontal="center" vertical="center"/>
    </xf>
    <xf numFmtId="0" fontId="13" fillId="0" borderId="34" xfId="5" applyFont="1" applyBorder="1" applyAlignment="1">
      <alignment horizontal="center" vertical="center"/>
    </xf>
    <xf numFmtId="0" fontId="20" fillId="0" borderId="0" xfId="5" applyFont="1" applyAlignment="1">
      <alignment horizontal="center" vertical="center" wrapText="1"/>
    </xf>
    <xf numFmtId="0" fontId="13" fillId="0" borderId="0" xfId="5" applyFont="1" applyAlignment="1">
      <alignment horizontal="center" vertical="center"/>
    </xf>
    <xf numFmtId="1" fontId="21" fillId="0" borderId="0" xfId="5" applyNumberFormat="1" applyFont="1" applyAlignment="1">
      <alignment horizontal="center" vertical="center" wrapText="1"/>
    </xf>
    <xf numFmtId="0" fontId="21" fillId="0" borderId="33" xfId="5" applyFont="1" applyBorder="1" applyAlignment="1">
      <alignment horizontal="center" vertical="center" wrapText="1"/>
    </xf>
    <xf numFmtId="0" fontId="13" fillId="12" borderId="0" xfId="0" applyFont="1" applyFill="1" applyAlignment="1">
      <alignment vertical="center"/>
    </xf>
    <xf numFmtId="0" fontId="13" fillId="10" borderId="0" xfId="0" applyFont="1" applyFill="1" applyAlignment="1">
      <alignment vertical="center"/>
    </xf>
    <xf numFmtId="0" fontId="13" fillId="11" borderId="0" xfId="0" applyFont="1" applyFill="1" applyAlignment="1">
      <alignment vertical="center"/>
    </xf>
    <xf numFmtId="0" fontId="13" fillId="6" borderId="0" xfId="0" applyFont="1" applyFill="1" applyAlignment="1">
      <alignment vertical="center"/>
    </xf>
    <xf numFmtId="0" fontId="13" fillId="6" borderId="0" xfId="0" applyFont="1" applyFill="1" applyAlignment="1">
      <alignment horizontal="center" vertical="center"/>
    </xf>
    <xf numFmtId="0" fontId="13" fillId="11" borderId="0" xfId="0" applyFont="1" applyFill="1" applyAlignment="1">
      <alignment horizontal="center" vertical="center"/>
    </xf>
    <xf numFmtId="0" fontId="13" fillId="10" borderId="0" xfId="0" applyFont="1" applyFill="1" applyAlignment="1">
      <alignment horizontal="center" vertical="center"/>
    </xf>
    <xf numFmtId="0" fontId="13" fillId="9" borderId="0" xfId="0" applyFont="1" applyFill="1" applyAlignment="1">
      <alignment vertical="center"/>
    </xf>
    <xf numFmtId="0" fontId="13" fillId="12" borderId="0" xfId="0" applyFont="1" applyFill="1" applyAlignment="1">
      <alignment horizontal="center" vertical="center"/>
    </xf>
    <xf numFmtId="0" fontId="13" fillId="9" borderId="0" xfId="0" applyFont="1" applyFill="1" applyAlignment="1">
      <alignment horizontal="center" vertical="center"/>
    </xf>
    <xf numFmtId="0" fontId="9" fillId="0" borderId="10" xfId="0" applyFont="1" applyBorder="1" applyAlignment="1">
      <alignment horizontal="left" indent="1"/>
    </xf>
    <xf numFmtId="0" fontId="24" fillId="0" borderId="0" xfId="0" applyFont="1" applyAlignment="1">
      <alignment vertical="center"/>
    </xf>
    <xf numFmtId="0" fontId="24" fillId="0" borderId="0" xfId="0" applyFont="1" applyAlignment="1">
      <alignment horizontal="left"/>
    </xf>
    <xf numFmtId="0" fontId="25" fillId="0" borderId="1" xfId="1" applyFont="1" applyBorder="1" applyAlignment="1">
      <alignment horizontal="left" vertical="center"/>
    </xf>
    <xf numFmtId="0" fontId="25" fillId="0" borderId="0" xfId="0" applyFont="1" applyAlignment="1">
      <alignment vertical="center"/>
    </xf>
    <xf numFmtId="0" fontId="24" fillId="0" borderId="0" xfId="0" applyFont="1" applyAlignment="1">
      <alignment horizontal="left" vertical="center"/>
    </xf>
    <xf numFmtId="0" fontId="25" fillId="0" borderId="1" xfId="1" applyFont="1" applyBorder="1" applyAlignment="1">
      <alignment horizontal="left" vertical="center" wrapText="1"/>
    </xf>
    <xf numFmtId="0" fontId="25" fillId="0" borderId="0" xfId="1" applyFont="1" applyAlignment="1">
      <alignment horizontal="left" vertical="top"/>
    </xf>
    <xf numFmtId="0" fontId="24" fillId="0" borderId="0" xfId="1" applyFont="1" applyAlignment="1">
      <alignment horizontal="left" vertical="top" wrapText="1"/>
    </xf>
    <xf numFmtId="0" fontId="25" fillId="0" borderId="1" xfId="1" applyFont="1" applyBorder="1" applyAlignment="1">
      <alignment vertical="center" wrapText="1"/>
    </xf>
    <xf numFmtId="0" fontId="24" fillId="0" borderId="0" xfId="0" applyFont="1" applyAlignment="1">
      <alignment horizontal="center" vertical="center"/>
    </xf>
    <xf numFmtId="0" fontId="27" fillId="0" borderId="12" xfId="0" applyFont="1" applyBorder="1" applyAlignment="1">
      <alignment horizontal="left" vertical="center" wrapText="1"/>
    </xf>
    <xf numFmtId="0" fontId="28" fillId="0" borderId="0" xfId="0" applyFont="1" applyAlignment="1">
      <alignment vertical="center"/>
    </xf>
    <xf numFmtId="0" fontId="0" fillId="0" borderId="0" xfId="0" applyAlignment="1">
      <alignment horizontal="left"/>
    </xf>
    <xf numFmtId="0" fontId="0" fillId="0" borderId="0" xfId="0" applyAlignment="1">
      <alignment vertical="center"/>
    </xf>
    <xf numFmtId="0" fontId="29" fillId="0" borderId="0" xfId="0" applyFont="1" applyAlignment="1">
      <alignment horizontal="left" vertical="center"/>
    </xf>
    <xf numFmtId="0" fontId="3" fillId="16" borderId="0" xfId="1" applyFont="1" applyFill="1" applyAlignment="1">
      <alignment horizontal="center" vertical="center"/>
    </xf>
    <xf numFmtId="0" fontId="30" fillId="0" borderId="0" xfId="0" applyFont="1" applyAlignment="1">
      <alignment horizontal="center" vertical="center"/>
    </xf>
    <xf numFmtId="0" fontId="31" fillId="0" borderId="0" xfId="0" applyFont="1"/>
    <xf numFmtId="0" fontId="32" fillId="0" borderId="0" xfId="0" applyFont="1" applyAlignment="1">
      <alignment vertical="center"/>
    </xf>
    <xf numFmtId="0" fontId="33" fillId="2" borderId="24" xfId="0" applyFont="1" applyFill="1" applyBorder="1" applyAlignment="1">
      <alignment vertical="center" wrapText="1"/>
    </xf>
    <xf numFmtId="0" fontId="33" fillId="2" borderId="25" xfId="0" applyFont="1" applyFill="1" applyBorder="1" applyAlignment="1">
      <alignment vertical="center" wrapText="1"/>
    </xf>
    <xf numFmtId="0" fontId="33" fillId="2" borderId="0" xfId="0" applyFont="1" applyFill="1" applyAlignment="1">
      <alignment vertical="center"/>
    </xf>
    <xf numFmtId="0" fontId="33" fillId="2" borderId="0" xfId="0" applyFont="1" applyFill="1" applyAlignment="1">
      <alignment vertical="center" wrapText="1"/>
    </xf>
    <xf numFmtId="0" fontId="33" fillId="2" borderId="11" xfId="0" applyFont="1" applyFill="1" applyBorder="1" applyAlignment="1">
      <alignment vertical="center"/>
    </xf>
    <xf numFmtId="0" fontId="33" fillId="0" borderId="0" xfId="0" applyFont="1" applyAlignment="1">
      <alignment vertical="center"/>
    </xf>
    <xf numFmtId="0" fontId="33" fillId="6" borderId="36" xfId="0" applyFont="1" applyFill="1" applyBorder="1" applyAlignment="1">
      <alignment horizontal="center" vertical="center" wrapText="1"/>
    </xf>
    <xf numFmtId="0" fontId="33" fillId="6" borderId="37" xfId="0" applyFont="1" applyFill="1" applyBorder="1" applyAlignment="1">
      <alignment horizontal="center" vertical="center" wrapText="1"/>
    </xf>
    <xf numFmtId="0" fontId="33" fillId="6" borderId="38" xfId="0" applyFont="1" applyFill="1" applyBorder="1" applyAlignment="1">
      <alignment horizontal="center" vertical="center" wrapText="1"/>
    </xf>
    <xf numFmtId="0" fontId="33" fillId="7" borderId="36" xfId="0" applyFont="1" applyFill="1" applyBorder="1" applyAlignment="1">
      <alignment horizontal="center" vertical="center" wrapText="1"/>
    </xf>
    <xf numFmtId="0" fontId="33" fillId="7" borderId="37" xfId="0" applyFont="1" applyFill="1" applyBorder="1" applyAlignment="1">
      <alignment horizontal="center" vertical="center" wrapText="1"/>
    </xf>
    <xf numFmtId="49" fontId="34" fillId="7" borderId="37" xfId="0" applyNumberFormat="1" applyFont="1" applyFill="1" applyBorder="1" applyAlignment="1" applyProtection="1">
      <alignment horizontal="center" vertical="center" wrapText="1"/>
      <protection locked="0"/>
    </xf>
    <xf numFmtId="0" fontId="33" fillId="3" borderId="37" xfId="0" applyFont="1" applyFill="1" applyBorder="1" applyAlignment="1">
      <alignment horizontal="center" vertical="center" wrapText="1"/>
    </xf>
    <xf numFmtId="0" fontId="33" fillId="13" borderId="36" xfId="0" applyFont="1" applyFill="1" applyBorder="1" applyAlignment="1">
      <alignment horizontal="center" vertical="center" wrapText="1"/>
    </xf>
    <xf numFmtId="0" fontId="33" fillId="13" borderId="37" xfId="0" applyFont="1" applyFill="1" applyBorder="1" applyAlignment="1">
      <alignment horizontal="center" vertical="center" wrapText="1"/>
    </xf>
    <xf numFmtId="0" fontId="33" fillId="13" borderId="38" xfId="0" applyFont="1" applyFill="1" applyBorder="1" applyAlignment="1">
      <alignment horizontal="center" vertical="center" wrapText="1"/>
    </xf>
    <xf numFmtId="0" fontId="33" fillId="8" borderId="37" xfId="0" applyFont="1" applyFill="1" applyBorder="1" applyAlignment="1">
      <alignment horizontal="center" vertical="center" wrapText="1"/>
    </xf>
    <xf numFmtId="0" fontId="35" fillId="17" borderId="30" xfId="0" applyFont="1" applyFill="1" applyBorder="1" applyAlignment="1">
      <alignment horizontal="justify" vertical="center"/>
    </xf>
    <xf numFmtId="0" fontId="35" fillId="17" borderId="30" xfId="0" applyFont="1" applyFill="1" applyBorder="1" applyAlignment="1">
      <alignment horizontal="left" vertical="center" wrapText="1"/>
    </xf>
    <xf numFmtId="0" fontId="35" fillId="17" borderId="30" xfId="0" applyFont="1" applyFill="1" applyBorder="1" applyAlignment="1">
      <alignment vertical="center" wrapText="1"/>
    </xf>
    <xf numFmtId="0" fontId="36" fillId="17" borderId="30" xfId="0" applyFont="1" applyFill="1" applyBorder="1" applyAlignment="1">
      <alignment horizontal="left" vertical="center" wrapText="1"/>
    </xf>
    <xf numFmtId="0" fontId="36" fillId="17" borderId="30" xfId="0" applyFont="1" applyFill="1" applyBorder="1" applyAlignment="1">
      <alignment vertical="center" wrapText="1"/>
    </xf>
    <xf numFmtId="0" fontId="35" fillId="0" borderId="30" xfId="0" applyFont="1" applyBorder="1" applyAlignment="1">
      <alignment horizontal="center" vertical="center"/>
    </xf>
    <xf numFmtId="49" fontId="38" fillId="0" borderId="30" xfId="0" applyNumberFormat="1" applyFont="1" applyBorder="1" applyAlignment="1">
      <alignment horizontal="center" vertical="center" wrapText="1"/>
    </xf>
    <xf numFmtId="0" fontId="38" fillId="0" borderId="30" xfId="0" applyFont="1" applyBorder="1" applyAlignment="1">
      <alignment horizontal="center" vertical="center" wrapText="1"/>
    </xf>
    <xf numFmtId="0" fontId="35" fillId="0" borderId="30" xfId="0" applyFont="1" applyBorder="1" applyAlignment="1">
      <alignment vertical="center"/>
    </xf>
    <xf numFmtId="0" fontId="39" fillId="2" borderId="30" xfId="0" applyFont="1" applyFill="1" applyBorder="1" applyAlignment="1">
      <alignment vertical="center" wrapText="1"/>
    </xf>
    <xf numFmtId="49" fontId="40" fillId="0" borderId="30" xfId="0" applyNumberFormat="1" applyFont="1" applyBorder="1" applyAlignment="1">
      <alignment horizontal="left" vertical="center" wrapText="1"/>
    </xf>
    <xf numFmtId="1" fontId="38" fillId="0" borderId="30" xfId="0" applyNumberFormat="1" applyFont="1" applyBorder="1" applyAlignment="1">
      <alignment horizontal="center" vertical="center" wrapText="1"/>
    </xf>
    <xf numFmtId="49" fontId="41" fillId="0" borderId="30" xfId="0" applyNumberFormat="1" applyFont="1" applyBorder="1" applyAlignment="1">
      <alignment horizontal="center" vertical="center" wrapText="1"/>
    </xf>
    <xf numFmtId="0" fontId="37" fillId="0" borderId="30" xfId="0" applyFont="1" applyBorder="1" applyAlignment="1">
      <alignment horizontal="center" vertical="center" wrapText="1"/>
    </xf>
    <xf numFmtId="164" fontId="37" fillId="0" borderId="30" xfId="0" applyNumberFormat="1" applyFont="1" applyBorder="1" applyAlignment="1">
      <alignment horizontal="center" vertical="center" wrapText="1"/>
    </xf>
    <xf numFmtId="0" fontId="41" fillId="0" borderId="30" xfId="0" applyFont="1" applyBorder="1" applyAlignment="1">
      <alignment horizontal="center" vertical="center" wrapText="1"/>
    </xf>
    <xf numFmtId="0" fontId="41" fillId="0" borderId="30" xfId="0" applyFont="1" applyBorder="1" applyAlignment="1">
      <alignment horizontal="center" vertical="center"/>
    </xf>
    <xf numFmtId="164" fontId="41" fillId="0" borderId="30" xfId="0" applyNumberFormat="1" applyFont="1" applyBorder="1" applyAlignment="1">
      <alignment horizontal="center" vertical="center" wrapText="1"/>
    </xf>
    <xf numFmtId="0" fontId="35" fillId="0" borderId="30" xfId="0" applyFont="1" applyBorder="1" applyAlignment="1">
      <alignment horizontal="center" vertical="center" wrapText="1"/>
    </xf>
    <xf numFmtId="0" fontId="37" fillId="0" borderId="30" xfId="0" applyFont="1" applyBorder="1" applyAlignment="1">
      <alignment vertical="center"/>
    </xf>
    <xf numFmtId="0" fontId="35" fillId="4" borderId="30" xfId="0" applyFont="1" applyFill="1" applyBorder="1" applyAlignment="1">
      <alignment vertical="center"/>
    </xf>
    <xf numFmtId="0" fontId="35" fillId="4" borderId="30" xfId="0" applyFont="1" applyFill="1" applyBorder="1" applyAlignment="1">
      <alignment horizontal="center" vertical="center"/>
    </xf>
    <xf numFmtId="49" fontId="40" fillId="4" borderId="30" xfId="0" applyNumberFormat="1" applyFont="1" applyFill="1" applyBorder="1" applyAlignment="1">
      <alignment horizontal="left" vertical="center" wrapText="1"/>
    </xf>
    <xf numFmtId="1" fontId="38" fillId="4" borderId="30" xfId="0" applyNumberFormat="1" applyFont="1" applyFill="1" applyBorder="1" applyAlignment="1">
      <alignment horizontal="center" vertical="center" wrapText="1"/>
    </xf>
    <xf numFmtId="49" fontId="41" fillId="4" borderId="30" xfId="0" applyNumberFormat="1" applyFont="1" applyFill="1" applyBorder="1" applyAlignment="1">
      <alignment horizontal="center" vertical="center" wrapText="1"/>
    </xf>
    <xf numFmtId="0" fontId="37" fillId="4" borderId="30" xfId="0" applyFont="1" applyFill="1" applyBorder="1" applyAlignment="1">
      <alignment horizontal="center" vertical="center" wrapText="1"/>
    </xf>
    <xf numFmtId="164" fontId="37" fillId="4" borderId="30" xfId="0" applyNumberFormat="1" applyFont="1" applyFill="1" applyBorder="1" applyAlignment="1">
      <alignment horizontal="center" vertical="center" wrapText="1"/>
    </xf>
    <xf numFmtId="0" fontId="41" fillId="4" borderId="30" xfId="0" applyFont="1" applyFill="1" applyBorder="1" applyAlignment="1">
      <alignment horizontal="center" vertical="center" wrapText="1"/>
    </xf>
    <xf numFmtId="0" fontId="41" fillId="4" borderId="30" xfId="0" applyFont="1" applyFill="1" applyBorder="1" applyAlignment="1">
      <alignment vertical="center"/>
    </xf>
    <xf numFmtId="164" fontId="41" fillId="4" borderId="30" xfId="0" applyNumberFormat="1" applyFont="1" applyFill="1" applyBorder="1" applyAlignment="1">
      <alignment horizontal="center" vertical="center" wrapText="1"/>
    </xf>
    <xf numFmtId="0" fontId="35" fillId="4" borderId="30" xfId="0" applyFont="1" applyFill="1" applyBorder="1" applyAlignment="1">
      <alignment horizontal="center" vertical="center" wrapText="1"/>
    </xf>
    <xf numFmtId="0" fontId="39" fillId="2" borderId="30" xfId="0" applyFont="1" applyFill="1" applyBorder="1" applyAlignment="1">
      <alignment vertical="center"/>
    </xf>
    <xf numFmtId="2" fontId="37" fillId="0" borderId="30" xfId="0" applyNumberFormat="1" applyFont="1" applyBorder="1" applyAlignment="1">
      <alignment vertical="center" wrapText="1"/>
    </xf>
    <xf numFmtId="2" fontId="37" fillId="4" borderId="30" xfId="0" applyNumberFormat="1" applyFont="1" applyFill="1" applyBorder="1" applyAlignment="1">
      <alignment vertical="center" wrapText="1"/>
    </xf>
    <xf numFmtId="0" fontId="35" fillId="4" borderId="30" xfId="0" applyFont="1" applyFill="1" applyBorder="1" applyAlignment="1">
      <alignment vertical="center" wrapText="1"/>
    </xf>
    <xf numFmtId="0" fontId="35" fillId="0" borderId="30" xfId="0" applyFont="1" applyBorder="1" applyAlignment="1">
      <alignment vertical="center" wrapText="1"/>
    </xf>
    <xf numFmtId="0" fontId="32" fillId="0" borderId="0" xfId="0" applyFont="1" applyAlignment="1">
      <alignment vertical="center" wrapText="1"/>
    </xf>
    <xf numFmtId="0" fontId="35" fillId="4" borderId="30" xfId="0" applyFont="1" applyFill="1" applyBorder="1" applyAlignment="1">
      <alignment horizontal="left" vertical="center" wrapText="1"/>
    </xf>
    <xf numFmtId="0" fontId="35" fillId="0" borderId="30" xfId="0" applyFont="1" applyBorder="1" applyAlignment="1">
      <alignment horizontal="left" vertical="center" wrapText="1"/>
    </xf>
    <xf numFmtId="0" fontId="42" fillId="0" borderId="30" xfId="0" applyFont="1" applyBorder="1" applyAlignment="1">
      <alignment horizontal="left" vertical="center" wrapText="1"/>
    </xf>
    <xf numFmtId="1" fontId="35" fillId="17" borderId="30" xfId="7" applyNumberFormat="1" applyFont="1" applyFill="1" applyBorder="1" applyAlignment="1">
      <alignment horizontal="center" vertical="center" wrapText="1"/>
    </xf>
    <xf numFmtId="0" fontId="37" fillId="17" borderId="30" xfId="0" applyFont="1" applyFill="1" applyBorder="1" applyAlignment="1">
      <alignment horizontal="center" vertical="center" wrapText="1"/>
    </xf>
    <xf numFmtId="0" fontId="44" fillId="17" borderId="30" xfId="0" applyFont="1" applyFill="1" applyBorder="1" applyAlignment="1">
      <alignment vertical="center" wrapText="1"/>
    </xf>
    <xf numFmtId="0" fontId="37" fillId="0" borderId="30" xfId="0" applyFont="1" applyBorder="1" applyAlignment="1">
      <alignment horizontal="left" vertical="center" wrapText="1"/>
    </xf>
    <xf numFmtId="14" fontId="35" fillId="0" borderId="30" xfId="0" applyNumberFormat="1" applyFont="1" applyBorder="1" applyAlignment="1">
      <alignment vertical="center"/>
    </xf>
    <xf numFmtId="0" fontId="35" fillId="17" borderId="30" xfId="0" applyFont="1" applyFill="1" applyBorder="1" applyAlignment="1">
      <alignment vertical="center"/>
    </xf>
    <xf numFmtId="0" fontId="35" fillId="17" borderId="30" xfId="0" applyFont="1" applyFill="1" applyBorder="1" applyAlignment="1">
      <alignment horizontal="center" vertical="center"/>
    </xf>
    <xf numFmtId="1" fontId="38" fillId="17" borderId="30" xfId="0" applyNumberFormat="1" applyFont="1" applyFill="1" applyBorder="1" applyAlignment="1">
      <alignment horizontal="center" vertical="center" wrapText="1"/>
    </xf>
    <xf numFmtId="49" fontId="41" fillId="17" borderId="30" xfId="0" applyNumberFormat="1" applyFont="1" applyFill="1" applyBorder="1" applyAlignment="1">
      <alignment horizontal="center" vertical="center" wrapText="1"/>
    </xf>
    <xf numFmtId="164" fontId="37" fillId="17" borderId="30" xfId="0" applyNumberFormat="1" applyFont="1" applyFill="1" applyBorder="1" applyAlignment="1">
      <alignment horizontal="center" vertical="center" wrapText="1"/>
    </xf>
    <xf numFmtId="0" fontId="41" fillId="17" borderId="30" xfId="0" applyFont="1" applyFill="1" applyBorder="1" applyAlignment="1">
      <alignment horizontal="center" vertical="center" wrapText="1"/>
    </xf>
    <xf numFmtId="0" fontId="41" fillId="17" borderId="30" xfId="0" applyFont="1" applyFill="1" applyBorder="1" applyAlignment="1">
      <alignment horizontal="center" vertical="center"/>
    </xf>
    <xf numFmtId="164" fontId="41" fillId="17" borderId="30" xfId="0" applyNumberFormat="1" applyFont="1" applyFill="1" applyBorder="1" applyAlignment="1">
      <alignment horizontal="center" vertical="center" wrapText="1"/>
    </xf>
    <xf numFmtId="0" fontId="35" fillId="17" borderId="30" xfId="0" applyFont="1" applyFill="1" applyBorder="1" applyAlignment="1">
      <alignment horizontal="center" vertical="center" wrapText="1"/>
    </xf>
    <xf numFmtId="0" fontId="37" fillId="17" borderId="30" xfId="0" applyFont="1" applyFill="1" applyBorder="1" applyAlignment="1">
      <alignment vertical="center"/>
    </xf>
    <xf numFmtId="0" fontId="32" fillId="17" borderId="0" xfId="0" applyFont="1" applyFill="1" applyAlignment="1">
      <alignment vertical="center"/>
    </xf>
    <xf numFmtId="0" fontId="44" fillId="17" borderId="30" xfId="0" applyFont="1" applyFill="1" applyBorder="1" applyAlignment="1">
      <alignment horizontal="justify" vertical="center" wrapText="1"/>
    </xf>
    <xf numFmtId="0" fontId="44" fillId="17" borderId="30" xfId="0" applyFont="1" applyFill="1" applyBorder="1" applyAlignment="1">
      <alignment horizontal="justify" vertical="center"/>
    </xf>
    <xf numFmtId="0" fontId="44" fillId="17" borderId="30" xfId="0" applyFont="1" applyFill="1" applyBorder="1" applyAlignment="1">
      <alignment horizontal="left" vertical="center" wrapText="1"/>
    </xf>
    <xf numFmtId="0" fontId="42" fillId="17" borderId="30" xfId="0" applyFont="1" applyFill="1" applyBorder="1" applyAlignment="1">
      <alignment horizontal="left" vertical="center" wrapText="1"/>
    </xf>
    <xf numFmtId="0" fontId="35" fillId="0" borderId="0" xfId="0" applyFont="1" applyAlignment="1">
      <alignment vertical="center" wrapText="1"/>
    </xf>
    <xf numFmtId="0" fontId="37" fillId="4" borderId="30" xfId="0" applyFont="1" applyFill="1" applyBorder="1" applyAlignment="1">
      <alignment horizontal="left" vertical="center" wrapText="1"/>
    </xf>
    <xf numFmtId="2" fontId="37" fillId="17" borderId="30" xfId="0" applyNumberFormat="1" applyFont="1" applyFill="1" applyBorder="1" applyAlignment="1">
      <alignment horizontal="center" vertical="center" wrapText="1"/>
    </xf>
    <xf numFmtId="49" fontId="40" fillId="17" borderId="30" xfId="0" applyNumberFormat="1" applyFont="1" applyFill="1" applyBorder="1" applyAlignment="1">
      <alignment horizontal="left" vertical="center" wrapText="1"/>
    </xf>
    <xf numFmtId="0" fontId="38" fillId="17" borderId="30" xfId="0" applyFont="1" applyFill="1" applyBorder="1" applyAlignment="1">
      <alignment horizontal="center" vertical="center" wrapText="1"/>
    </xf>
    <xf numFmtId="0" fontId="35" fillId="18" borderId="30" xfId="0" applyFont="1" applyFill="1" applyBorder="1" applyAlignment="1">
      <alignment horizontal="center" vertical="center" wrapText="1"/>
    </xf>
    <xf numFmtId="0" fontId="37" fillId="18" borderId="30" xfId="0" applyFont="1" applyFill="1" applyBorder="1" applyAlignment="1">
      <alignment horizontal="center" vertical="center" wrapText="1"/>
    </xf>
    <xf numFmtId="0" fontId="43" fillId="0" borderId="13" xfId="0" applyFont="1" applyBorder="1" applyAlignment="1">
      <alignment horizontal="center" vertical="center"/>
    </xf>
    <xf numFmtId="0" fontId="33" fillId="3" borderId="18" xfId="0" applyFont="1" applyFill="1" applyBorder="1" applyAlignment="1">
      <alignment horizontal="center" vertical="center" wrapText="1"/>
    </xf>
    <xf numFmtId="0" fontId="33" fillId="3" borderId="19" xfId="0" applyFont="1" applyFill="1" applyBorder="1" applyAlignment="1">
      <alignment horizontal="center" vertical="center" wrapText="1"/>
    </xf>
    <xf numFmtId="0" fontId="33" fillId="3" borderId="35" xfId="0" applyFont="1" applyFill="1" applyBorder="1" applyAlignment="1">
      <alignment horizontal="center" vertical="center" wrapText="1"/>
    </xf>
    <xf numFmtId="0" fontId="33" fillId="3" borderId="20" xfId="0" applyFont="1" applyFill="1" applyBorder="1" applyAlignment="1">
      <alignment horizontal="center" vertical="center" wrapText="1"/>
    </xf>
    <xf numFmtId="0" fontId="33" fillId="13" borderId="18" xfId="0" applyFont="1" applyFill="1" applyBorder="1" applyAlignment="1">
      <alignment horizontal="center" vertical="center" wrapText="1"/>
    </xf>
    <xf numFmtId="0" fontId="33" fillId="13" borderId="19" xfId="0" applyFont="1" applyFill="1" applyBorder="1" applyAlignment="1">
      <alignment horizontal="center" vertical="center" wrapText="1"/>
    </xf>
    <xf numFmtId="0" fontId="33" fillId="13" borderId="20" xfId="0" applyFont="1" applyFill="1" applyBorder="1" applyAlignment="1">
      <alignment horizontal="center" vertical="center" wrapText="1"/>
    </xf>
    <xf numFmtId="0" fontId="33" fillId="8" borderId="18" xfId="0" applyFont="1" applyFill="1" applyBorder="1" applyAlignment="1">
      <alignment horizontal="center" vertical="center" wrapText="1"/>
    </xf>
    <xf numFmtId="0" fontId="33" fillId="8" borderId="19" xfId="0" applyFont="1" applyFill="1" applyBorder="1" applyAlignment="1">
      <alignment horizontal="center" vertical="center" wrapText="1"/>
    </xf>
    <xf numFmtId="0" fontId="33" fillId="8" borderId="20" xfId="0" applyFont="1" applyFill="1" applyBorder="1" applyAlignment="1">
      <alignment horizontal="center" vertical="center" wrapText="1"/>
    </xf>
    <xf numFmtId="0" fontId="33" fillId="6" borderId="18" xfId="0" applyFont="1" applyFill="1" applyBorder="1" applyAlignment="1">
      <alignment horizontal="center" vertical="center"/>
    </xf>
    <xf numFmtId="0" fontId="33" fillId="6" borderId="19" xfId="0" applyFont="1" applyFill="1" applyBorder="1" applyAlignment="1">
      <alignment horizontal="center" vertical="center"/>
    </xf>
    <xf numFmtId="0" fontId="33" fillId="6" borderId="20" xfId="0" applyFont="1" applyFill="1" applyBorder="1" applyAlignment="1">
      <alignment horizontal="center" vertical="center"/>
    </xf>
    <xf numFmtId="0" fontId="33" fillId="7" borderId="18" xfId="0" applyFont="1" applyFill="1" applyBorder="1" applyAlignment="1">
      <alignment horizontal="center" vertical="center"/>
    </xf>
    <xf numFmtId="0" fontId="33" fillId="7" borderId="19" xfId="0" applyFont="1" applyFill="1" applyBorder="1" applyAlignment="1">
      <alignment horizontal="center" vertical="center"/>
    </xf>
    <xf numFmtId="0" fontId="33" fillId="7" borderId="20" xfId="0" applyFont="1" applyFill="1" applyBorder="1" applyAlignment="1">
      <alignment horizontal="center" vertical="center"/>
    </xf>
    <xf numFmtId="0" fontId="6" fillId="0" borderId="4" xfId="0" applyFont="1" applyBorder="1" applyAlignment="1">
      <alignment vertical="center" wrapText="1"/>
    </xf>
    <xf numFmtId="0" fontId="3" fillId="5" borderId="0" xfId="0" applyFont="1" applyFill="1" applyAlignment="1">
      <alignment horizontal="center" vertical="center"/>
    </xf>
    <xf numFmtId="0" fontId="5" fillId="0" borderId="2" xfId="1" applyFont="1" applyBorder="1" applyAlignment="1">
      <alignment horizontal="left" vertical="center" wrapText="1"/>
    </xf>
    <xf numFmtId="0" fontId="5" fillId="0" borderId="3" xfId="1" applyFont="1" applyBorder="1" applyAlignment="1">
      <alignment horizontal="left" vertical="center" wrapText="1"/>
    </xf>
    <xf numFmtId="0" fontId="5" fillId="0" borderId="9" xfId="1" applyFont="1" applyBorder="1" applyAlignment="1">
      <alignment horizontal="left" vertical="center" wrapText="1"/>
    </xf>
    <xf numFmtId="0" fontId="3" fillId="16" borderId="0" xfId="1" applyFont="1" applyFill="1" applyAlignment="1">
      <alignment horizontal="center" vertical="center"/>
    </xf>
    <xf numFmtId="0" fontId="24" fillId="0" borderId="2" xfId="1" applyFont="1" applyBorder="1" applyAlignment="1">
      <alignment horizontal="left" vertical="center" wrapText="1"/>
    </xf>
    <xf numFmtId="0" fontId="24" fillId="0" borderId="3" xfId="1" applyFont="1" applyBorder="1" applyAlignment="1">
      <alignment horizontal="left" vertical="center" wrapText="1"/>
    </xf>
    <xf numFmtId="0" fontId="24" fillId="0" borderId="9" xfId="1" applyFont="1" applyBorder="1" applyAlignment="1">
      <alignment horizontal="left" vertical="center" wrapText="1"/>
    </xf>
    <xf numFmtId="0" fontId="26" fillId="0" borderId="2" xfId="1" applyFont="1" applyBorder="1" applyAlignment="1">
      <alignment horizontal="left" vertical="center" wrapText="1"/>
    </xf>
    <xf numFmtId="0" fontId="26" fillId="0" borderId="3" xfId="1" applyFont="1" applyBorder="1" applyAlignment="1">
      <alignment horizontal="left" vertical="center" wrapText="1"/>
    </xf>
    <xf numFmtId="0" fontId="26" fillId="0" borderId="9" xfId="1" applyFont="1" applyBorder="1" applyAlignment="1">
      <alignment horizontal="left" vertical="center" wrapText="1"/>
    </xf>
    <xf numFmtId="0" fontId="23" fillId="15" borderId="6" xfId="0" applyFont="1" applyFill="1" applyBorder="1" applyAlignment="1">
      <alignment horizontal="left" vertical="center"/>
    </xf>
    <xf numFmtId="0" fontId="23" fillId="15" borderId="7" xfId="0" applyFont="1" applyFill="1" applyBorder="1" applyAlignment="1">
      <alignment horizontal="left" vertical="center"/>
    </xf>
    <xf numFmtId="0" fontId="23" fillId="15" borderId="8" xfId="0" applyFont="1" applyFill="1" applyBorder="1" applyAlignment="1">
      <alignment horizontal="left" vertical="center"/>
    </xf>
    <xf numFmtId="0" fontId="24" fillId="0" borderId="14" xfId="1" applyFont="1" applyBorder="1" applyAlignment="1">
      <alignment horizontal="left" vertical="center" wrapText="1"/>
    </xf>
    <xf numFmtId="0" fontId="24" fillId="0" borderId="15" xfId="1" applyFont="1" applyBorder="1" applyAlignment="1">
      <alignment horizontal="left" vertical="center" wrapText="1"/>
    </xf>
    <xf numFmtId="0" fontId="24" fillId="0" borderId="16" xfId="1" applyFont="1" applyBorder="1" applyAlignment="1">
      <alignment horizontal="left" vertical="center" wrapText="1"/>
    </xf>
    <xf numFmtId="0" fontId="24" fillId="0" borderId="18" xfId="1" applyFont="1" applyBorder="1" applyAlignment="1">
      <alignment horizontal="left" vertical="center" wrapText="1"/>
    </xf>
    <xf numFmtId="0" fontId="24" fillId="0" borderId="19" xfId="1" applyFont="1" applyBorder="1" applyAlignment="1">
      <alignment horizontal="left" vertical="center" wrapText="1"/>
    </xf>
    <xf numFmtId="0" fontId="24" fillId="0" borderId="20" xfId="1" applyFont="1" applyBorder="1" applyAlignment="1">
      <alignment horizontal="left" vertical="center" wrapText="1"/>
    </xf>
    <xf numFmtId="0" fontId="23" fillId="14" borderId="0" xfId="0" applyFont="1" applyFill="1" applyAlignment="1">
      <alignment horizontal="center" vertical="center"/>
    </xf>
    <xf numFmtId="0" fontId="24" fillId="0" borderId="17" xfId="1" applyFont="1" applyBorder="1" applyAlignment="1">
      <alignment horizontal="left" vertical="center" wrapText="1"/>
    </xf>
    <xf numFmtId="0" fontId="16" fillId="10" borderId="2" xfId="5" applyFont="1" applyFill="1" applyBorder="1" applyAlignment="1">
      <alignment horizontal="left" vertical="center" wrapText="1"/>
    </xf>
    <xf numFmtId="0" fontId="16" fillId="10" borderId="3" xfId="5" applyFont="1" applyFill="1" applyBorder="1" applyAlignment="1">
      <alignment horizontal="left" vertical="center" wrapText="1"/>
    </xf>
    <xf numFmtId="0" fontId="16" fillId="10" borderId="9" xfId="5" applyFont="1" applyFill="1" applyBorder="1" applyAlignment="1">
      <alignment horizontal="left" vertical="center" wrapText="1"/>
    </xf>
    <xf numFmtId="0" fontId="18" fillId="6" borderId="2" xfId="5" applyFont="1" applyFill="1" applyBorder="1" applyAlignment="1">
      <alignment horizontal="left" vertical="center" wrapText="1"/>
    </xf>
    <xf numFmtId="0" fontId="18" fillId="6" borderId="3" xfId="5" applyFont="1" applyFill="1" applyBorder="1" applyAlignment="1">
      <alignment horizontal="left" vertical="center" wrapText="1"/>
    </xf>
    <xf numFmtId="0" fontId="18" fillId="6" borderId="9" xfId="5" applyFont="1" applyFill="1" applyBorder="1" applyAlignment="1">
      <alignment horizontal="left" vertical="center" wrapText="1"/>
    </xf>
    <xf numFmtId="0" fontId="18" fillId="6" borderId="26" xfId="5" applyFont="1" applyFill="1" applyBorder="1" applyAlignment="1">
      <alignment horizontal="center" vertical="center"/>
    </xf>
    <xf numFmtId="0" fontId="18" fillId="6" borderId="27" xfId="5" applyFont="1" applyFill="1" applyBorder="1" applyAlignment="1">
      <alignment horizontal="center" vertical="center"/>
    </xf>
    <xf numFmtId="0" fontId="18" fillId="6" borderId="28" xfId="5" applyFont="1" applyFill="1" applyBorder="1" applyAlignment="1">
      <alignment horizontal="center" vertical="center"/>
    </xf>
    <xf numFmtId="0" fontId="15" fillId="0" borderId="0" xfId="0" applyFont="1" applyAlignment="1">
      <alignment horizontal="left" vertical="center" wrapText="1"/>
    </xf>
    <xf numFmtId="0" fontId="10" fillId="0" borderId="0" xfId="0" applyFont="1" applyAlignment="1">
      <alignment horizontal="center"/>
    </xf>
    <xf numFmtId="0" fontId="4" fillId="0" borderId="10" xfId="0" applyFont="1" applyBorder="1" applyAlignment="1">
      <alignment horizontal="center" vertical="center" textRotation="90"/>
    </xf>
    <xf numFmtId="0" fontId="4" fillId="0" borderId="13" xfId="0" applyFont="1" applyBorder="1" applyAlignment="1">
      <alignment horizontal="center"/>
    </xf>
    <xf numFmtId="0" fontId="14" fillId="0" borderId="10" xfId="0" applyFont="1" applyBorder="1" applyAlignment="1">
      <alignment horizontal="center"/>
    </xf>
    <xf numFmtId="0" fontId="14" fillId="0" borderId="11" xfId="0" applyFont="1" applyBorder="1" applyAlignment="1">
      <alignment horizontal="center"/>
    </xf>
  </cellXfs>
  <cellStyles count="8">
    <cellStyle name="Normal" xfId="0" builtinId="0"/>
    <cellStyle name="Normal 2" xfId="1" xr:uid="{00000000-0005-0000-0000-000001000000}"/>
    <cellStyle name="Normal 3" xfId="2" xr:uid="{00000000-0005-0000-0000-000002000000}"/>
    <cellStyle name="Normal 3 2" xfId="3" xr:uid="{00000000-0005-0000-0000-000003000000}"/>
    <cellStyle name="Normal 4" xfId="4" xr:uid="{00000000-0005-0000-0000-000004000000}"/>
    <cellStyle name="Normal 6" xfId="5" xr:uid="{00000000-0005-0000-0000-000005000000}"/>
    <cellStyle name="Normal 7" xfId="6" xr:uid="{00000000-0005-0000-0000-000006000000}"/>
    <cellStyle name="Virgül" xfId="7" builtinId="3"/>
  </cellStyles>
  <dxfs count="33">
    <dxf>
      <fill>
        <patternFill>
          <bgColor rgb="FFFFC000"/>
        </patternFill>
      </fill>
    </dxf>
    <dxf>
      <fill>
        <patternFill>
          <bgColor rgb="FFFF0000"/>
        </patternFill>
      </fill>
    </dxf>
    <dxf>
      <fill>
        <patternFill>
          <bgColor rgb="FFC00000"/>
        </patternFill>
      </fill>
    </dxf>
    <dxf>
      <fill>
        <patternFill>
          <bgColor rgb="FF00B050"/>
        </patternFill>
      </fill>
    </dxf>
    <dxf>
      <fill>
        <patternFill>
          <bgColor rgb="FF92D050"/>
        </patternFill>
      </fill>
    </dxf>
    <dxf>
      <fill>
        <patternFill>
          <bgColor rgb="FFFFC000"/>
        </patternFill>
      </fill>
    </dxf>
    <dxf>
      <fill>
        <patternFill>
          <bgColor rgb="FFFF0000"/>
        </patternFill>
      </fill>
    </dxf>
    <dxf>
      <fill>
        <patternFill>
          <bgColor rgb="FFC00000"/>
        </patternFill>
      </fill>
    </dxf>
    <dxf>
      <fill>
        <patternFill>
          <bgColor rgb="FF00B050"/>
        </patternFill>
      </fill>
    </dxf>
    <dxf>
      <fill>
        <patternFill>
          <bgColor rgb="FF92D050"/>
        </patternFill>
      </fill>
    </dxf>
    <dxf>
      <fill>
        <patternFill>
          <bgColor rgb="FFFFC000"/>
        </patternFill>
      </fill>
    </dxf>
    <dxf>
      <fill>
        <patternFill>
          <bgColor rgb="FFFF0000"/>
        </patternFill>
      </fill>
    </dxf>
    <dxf>
      <fill>
        <patternFill>
          <bgColor rgb="FFC00000"/>
        </patternFill>
      </fill>
    </dxf>
    <dxf>
      <fill>
        <patternFill>
          <bgColor rgb="FF00B050"/>
        </patternFill>
      </fill>
    </dxf>
    <dxf>
      <fill>
        <patternFill>
          <bgColor rgb="FF92D050"/>
        </patternFill>
      </fill>
    </dxf>
    <dxf>
      <fill>
        <patternFill>
          <bgColor rgb="FFFFC000"/>
        </patternFill>
      </fill>
    </dxf>
    <dxf>
      <fill>
        <patternFill>
          <bgColor rgb="FFFF0000"/>
        </patternFill>
      </fill>
    </dxf>
    <dxf>
      <fill>
        <patternFill>
          <bgColor rgb="FFC00000"/>
        </patternFill>
      </fill>
    </dxf>
    <dxf>
      <fill>
        <patternFill patternType="solid">
          <bgColor theme="0"/>
        </patternFill>
      </fill>
    </dxf>
    <dxf>
      <fill>
        <patternFill>
          <bgColor rgb="FFFF0000"/>
        </patternFill>
      </fill>
    </dxf>
    <dxf>
      <fill>
        <patternFill>
          <bgColor rgb="FF92D050"/>
        </patternFill>
      </fill>
    </dxf>
    <dxf>
      <fill>
        <patternFill>
          <bgColor rgb="FFC00000"/>
        </patternFill>
      </fill>
    </dxf>
    <dxf>
      <fill>
        <patternFill>
          <bgColor rgb="FFFFC000"/>
        </patternFill>
      </fill>
    </dxf>
    <dxf>
      <fill>
        <patternFill>
          <bgColor rgb="FFFFC000"/>
        </patternFill>
      </fill>
    </dxf>
    <dxf>
      <fill>
        <patternFill>
          <bgColor rgb="FF92D050"/>
        </patternFill>
      </fill>
    </dxf>
    <dxf>
      <fill>
        <patternFill>
          <bgColor rgb="FFFF0000"/>
        </patternFill>
      </fill>
    </dxf>
    <dxf>
      <fill>
        <patternFill>
          <bgColor rgb="FFC00000"/>
        </patternFill>
      </fill>
    </dxf>
    <dxf>
      <fill>
        <patternFill>
          <bgColor rgb="FF00B050"/>
        </patternFill>
      </fill>
    </dxf>
    <dxf>
      <fill>
        <patternFill>
          <bgColor rgb="FF92D050"/>
        </patternFill>
      </fill>
    </dxf>
    <dxf>
      <fill>
        <patternFill>
          <bgColor rgb="FFFFC000"/>
        </patternFill>
      </fill>
    </dxf>
    <dxf>
      <fill>
        <patternFill>
          <bgColor rgb="FFFF0000"/>
        </patternFill>
      </fill>
    </dxf>
    <dxf>
      <fill>
        <patternFill>
          <bgColor rgb="FFC00000"/>
        </patternFill>
      </fill>
    </dxf>
    <dxf>
      <fill>
        <patternFill>
          <bgColor rgb="FF00B05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4</xdr:col>
      <xdr:colOff>213633</xdr:colOff>
      <xdr:row>7</xdr:row>
      <xdr:rowOff>250372</xdr:rowOff>
    </xdr:from>
    <xdr:to>
      <xdr:col>4</xdr:col>
      <xdr:colOff>527398</xdr:colOff>
      <xdr:row>8</xdr:row>
      <xdr:rowOff>152400</xdr:rowOff>
    </xdr:to>
    <xdr:sp macro="" textlink="">
      <xdr:nvSpPr>
        <xdr:cNvPr id="2" name="Right Arrow 1">
          <a:extLst>
            <a:ext uri="{FF2B5EF4-FFF2-40B4-BE49-F238E27FC236}">
              <a16:creationId xmlns:a16="http://schemas.microsoft.com/office/drawing/2014/main" id="{00000000-0008-0000-0000-000002000000}"/>
            </a:ext>
          </a:extLst>
        </xdr:cNvPr>
        <xdr:cNvSpPr/>
      </xdr:nvSpPr>
      <xdr:spPr bwMode="ltGray">
        <a:xfrm>
          <a:off x="6719208" y="3746047"/>
          <a:ext cx="313765" cy="225878"/>
        </a:xfrm>
        <a:prstGeom prst="rightArrow">
          <a:avLst/>
        </a:prstGeom>
        <a:ln>
          <a:solidFill>
            <a:schemeClr val="accent2">
              <a:lumMod val="50000"/>
            </a:schemeClr>
          </a:solidFill>
        </a:ln>
      </xdr:spPr>
      <xdr:style>
        <a:lnRef idx="2">
          <a:schemeClr val="accent3"/>
        </a:lnRef>
        <a:fillRef idx="1">
          <a:schemeClr val="lt1"/>
        </a:fillRef>
        <a:effectRef idx="0">
          <a:schemeClr val="accent3"/>
        </a:effectRef>
        <a:fontRef idx="minor">
          <a:schemeClr val="dk1"/>
        </a:fontRef>
      </xdr:style>
      <xdr:txBody>
        <a:bodyPr vertOverflow="clip" horzOverflow="clip" rtlCol="0" anchor="t"/>
        <a:lstStyle/>
        <a:p>
          <a:pPr algn="l"/>
          <a:endParaRPr lang="en-US" sz="1100" dirty="0" err="1">
            <a:solidFill>
              <a:schemeClr val="bg1"/>
            </a:solidFill>
            <a:latin typeface="Georgia" pitchFamily="18"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220980</xdr:colOff>
      <xdr:row>20</xdr:row>
      <xdr:rowOff>99060</xdr:rowOff>
    </xdr:from>
    <xdr:to>
      <xdr:col>4</xdr:col>
      <xdr:colOff>853440</xdr:colOff>
      <xdr:row>22</xdr:row>
      <xdr:rowOff>76200</xdr:rowOff>
    </xdr:to>
    <xdr:sp macro="" textlink="">
      <xdr:nvSpPr>
        <xdr:cNvPr id="2" name="Oval 1">
          <a:extLst>
            <a:ext uri="{FF2B5EF4-FFF2-40B4-BE49-F238E27FC236}">
              <a16:creationId xmlns:a16="http://schemas.microsoft.com/office/drawing/2014/main" id="{00000000-0008-0000-0400-000002000000}"/>
            </a:ext>
          </a:extLst>
        </xdr:cNvPr>
        <xdr:cNvSpPr/>
      </xdr:nvSpPr>
      <xdr:spPr>
        <a:xfrm>
          <a:off x="4312920" y="4953000"/>
          <a:ext cx="632460" cy="373380"/>
        </a:xfrm>
        <a:prstGeom prst="ellipse">
          <a:avLst/>
        </a:prstGeom>
        <a:solidFill>
          <a:srgbClr val="FFC000"/>
        </a:solid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tr-TR" sz="1200">
              <a:latin typeface="Georgia" panose="02040502050405020303" pitchFamily="18" charset="0"/>
            </a:rPr>
            <a:t>  C</a:t>
          </a:r>
          <a:endParaRPr lang="en-US" sz="1200">
            <a:latin typeface="Georgia" panose="02040502050405020303" pitchFamily="18" charset="0"/>
          </a:endParaRPr>
        </a:p>
      </xdr:txBody>
    </xdr:sp>
    <xdr:clientData/>
  </xdr:twoCellAnchor>
  <xdr:twoCellAnchor>
    <xdr:from>
      <xdr:col>4</xdr:col>
      <xdr:colOff>251460</xdr:colOff>
      <xdr:row>23</xdr:row>
      <xdr:rowOff>99060</xdr:rowOff>
    </xdr:from>
    <xdr:to>
      <xdr:col>4</xdr:col>
      <xdr:colOff>853440</xdr:colOff>
      <xdr:row>25</xdr:row>
      <xdr:rowOff>106680</xdr:rowOff>
    </xdr:to>
    <xdr:sp macro="" textlink="">
      <xdr:nvSpPr>
        <xdr:cNvPr id="3" name="Oval 2">
          <a:extLst>
            <a:ext uri="{FF2B5EF4-FFF2-40B4-BE49-F238E27FC236}">
              <a16:creationId xmlns:a16="http://schemas.microsoft.com/office/drawing/2014/main" id="{00000000-0008-0000-0400-000003000000}"/>
            </a:ext>
          </a:extLst>
        </xdr:cNvPr>
        <xdr:cNvSpPr/>
      </xdr:nvSpPr>
      <xdr:spPr>
        <a:xfrm>
          <a:off x="4343400" y="5547360"/>
          <a:ext cx="601980" cy="403860"/>
        </a:xfrm>
        <a:prstGeom prst="ellipse">
          <a:avLst/>
        </a:prstGeom>
        <a:solidFill>
          <a:srgbClr val="92D050"/>
        </a:solidFill>
        <a:ln>
          <a:solidFill>
            <a:srgbClr val="92D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tr-TR" sz="1200">
              <a:latin typeface="Georgia" panose="02040502050405020303" pitchFamily="18" charset="0"/>
            </a:rPr>
            <a:t>  D</a:t>
          </a:r>
          <a:endParaRPr lang="en-US" sz="1200">
            <a:latin typeface="Georgia" panose="02040502050405020303" pitchFamily="18" charset="0"/>
          </a:endParaRPr>
        </a:p>
      </xdr:txBody>
    </xdr:sp>
    <xdr:clientData/>
  </xdr:twoCellAnchor>
  <xdr:twoCellAnchor>
    <xdr:from>
      <xdr:col>4</xdr:col>
      <xdr:colOff>210537</xdr:colOff>
      <xdr:row>14</xdr:row>
      <xdr:rowOff>38100</xdr:rowOff>
    </xdr:from>
    <xdr:to>
      <xdr:col>4</xdr:col>
      <xdr:colOff>835377</xdr:colOff>
      <xdr:row>16</xdr:row>
      <xdr:rowOff>53340</xdr:rowOff>
    </xdr:to>
    <xdr:sp macro="" textlink="">
      <xdr:nvSpPr>
        <xdr:cNvPr id="5" name="Oval 4">
          <a:extLst>
            <a:ext uri="{FF2B5EF4-FFF2-40B4-BE49-F238E27FC236}">
              <a16:creationId xmlns:a16="http://schemas.microsoft.com/office/drawing/2014/main" id="{00000000-0008-0000-0400-000005000000}"/>
            </a:ext>
          </a:extLst>
        </xdr:cNvPr>
        <xdr:cNvSpPr/>
      </xdr:nvSpPr>
      <xdr:spPr>
        <a:xfrm>
          <a:off x="3724204" y="3297767"/>
          <a:ext cx="624840" cy="410351"/>
        </a:xfrm>
        <a:prstGeom prst="ellipse">
          <a:avLst/>
        </a:prstGeom>
        <a:solidFill>
          <a:srgbClr val="C00000"/>
        </a:solid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tr-TR" sz="1200">
              <a:latin typeface="Georgia" panose="02040502050405020303" pitchFamily="18" charset="0"/>
            </a:rPr>
            <a:t>  A</a:t>
          </a:r>
          <a:endParaRPr lang="en-US" sz="1200">
            <a:latin typeface="Georgia" panose="02040502050405020303" pitchFamily="18" charset="0"/>
          </a:endParaRPr>
        </a:p>
      </xdr:txBody>
    </xdr:sp>
    <xdr:clientData/>
  </xdr:twoCellAnchor>
  <xdr:twoCellAnchor>
    <xdr:from>
      <xdr:col>4</xdr:col>
      <xdr:colOff>199954</xdr:colOff>
      <xdr:row>17</xdr:row>
      <xdr:rowOff>144992</xdr:rowOff>
    </xdr:from>
    <xdr:to>
      <xdr:col>4</xdr:col>
      <xdr:colOff>824794</xdr:colOff>
      <xdr:row>19</xdr:row>
      <xdr:rowOff>7832</xdr:rowOff>
    </xdr:to>
    <xdr:sp macro="" textlink="">
      <xdr:nvSpPr>
        <xdr:cNvPr id="6" name="Oval 5">
          <a:extLst>
            <a:ext uri="{FF2B5EF4-FFF2-40B4-BE49-F238E27FC236}">
              <a16:creationId xmlns:a16="http://schemas.microsoft.com/office/drawing/2014/main" id="{00000000-0008-0000-0400-000006000000}"/>
            </a:ext>
          </a:extLst>
        </xdr:cNvPr>
        <xdr:cNvSpPr/>
      </xdr:nvSpPr>
      <xdr:spPr>
        <a:xfrm>
          <a:off x="2857429" y="4107392"/>
          <a:ext cx="624840" cy="405765"/>
        </a:xfrm>
        <a:prstGeom prst="ellipse">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tr-TR" sz="1200">
              <a:latin typeface="Georgia" panose="02040502050405020303" pitchFamily="18" charset="0"/>
            </a:rPr>
            <a:t>  B</a:t>
          </a:r>
          <a:endParaRPr lang="en-US" sz="1200">
            <a:latin typeface="Georgia" panose="02040502050405020303" pitchFamily="18" charset="0"/>
          </a:endParaRPr>
        </a:p>
      </xdr:txBody>
    </xdr:sp>
    <xdr:clientData/>
  </xdr:twoCellAnchor>
  <xdr:twoCellAnchor>
    <xdr:from>
      <xdr:col>4</xdr:col>
      <xdr:colOff>247650</xdr:colOff>
      <xdr:row>26</xdr:row>
      <xdr:rowOff>89535</xdr:rowOff>
    </xdr:from>
    <xdr:to>
      <xdr:col>4</xdr:col>
      <xdr:colOff>849630</xdr:colOff>
      <xdr:row>28</xdr:row>
      <xdr:rowOff>87630</xdr:rowOff>
    </xdr:to>
    <xdr:sp macro="" textlink="">
      <xdr:nvSpPr>
        <xdr:cNvPr id="7" name="Oval 6">
          <a:extLst>
            <a:ext uri="{FF2B5EF4-FFF2-40B4-BE49-F238E27FC236}">
              <a16:creationId xmlns:a16="http://schemas.microsoft.com/office/drawing/2014/main" id="{00000000-0008-0000-0400-000007000000}"/>
            </a:ext>
          </a:extLst>
        </xdr:cNvPr>
        <xdr:cNvSpPr/>
      </xdr:nvSpPr>
      <xdr:spPr>
        <a:xfrm>
          <a:off x="2905125" y="5975985"/>
          <a:ext cx="601980" cy="398145"/>
        </a:xfrm>
        <a:prstGeom prst="ellipse">
          <a:avLst/>
        </a:prstGeom>
        <a:solidFill>
          <a:srgbClr val="00B050"/>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tr-TR" sz="1200">
              <a:latin typeface="Georgia" panose="02040502050405020303" pitchFamily="18" charset="0"/>
            </a:rPr>
            <a:t>  E</a:t>
          </a:r>
          <a:endParaRPr lang="en-US" sz="1200">
            <a:latin typeface="Georgia" panose="02040502050405020303" pitchFamily="18"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1"/>
  <sheetViews>
    <sheetView showGridLines="0" topLeftCell="A4" zoomScale="80" zoomScaleNormal="80" workbookViewId="0">
      <selection activeCell="C14" sqref="C14"/>
    </sheetView>
  </sheetViews>
  <sheetFormatPr defaultColWidth="8.85546875" defaultRowHeight="12.75"/>
  <cols>
    <col min="1" max="1" width="22.5703125" style="6" bestFit="1" customWidth="1"/>
    <col min="2" max="2" width="22.42578125" style="6" customWidth="1"/>
    <col min="3" max="3" width="26.42578125" style="6" customWidth="1"/>
    <col min="4" max="4" width="23.42578125" style="6" customWidth="1"/>
    <col min="5" max="5" width="8.85546875" style="6"/>
    <col min="6" max="6" width="65.7109375" style="6" customWidth="1"/>
    <col min="7" max="16384" width="8.85546875" style="6"/>
  </cols>
  <sheetData>
    <row r="1" spans="1:6" ht="20.25">
      <c r="A1" s="187" t="s">
        <v>0</v>
      </c>
      <c r="B1" s="187"/>
      <c r="C1" s="187"/>
      <c r="D1" s="187"/>
    </row>
    <row r="2" spans="1:6" ht="13.5" thickBot="1"/>
    <row r="3" spans="1:6" ht="180.6" customHeight="1" thickBot="1">
      <c r="A3" s="7" t="s">
        <v>1</v>
      </c>
      <c r="B3" s="188" t="s">
        <v>112</v>
      </c>
      <c r="C3" s="189"/>
      <c r="D3" s="190"/>
    </row>
    <row r="5" spans="1:6" ht="20.25">
      <c r="A5" s="191" t="s">
        <v>2</v>
      </c>
      <c r="B5" s="191"/>
      <c r="C5" s="191"/>
      <c r="D5" s="191"/>
      <c r="F5" s="81" t="s">
        <v>69</v>
      </c>
    </row>
    <row r="6" spans="1:6" ht="13.5" thickBot="1">
      <c r="A6" s="8"/>
      <c r="B6" s="8"/>
      <c r="C6" s="8"/>
      <c r="D6" s="8"/>
    </row>
    <row r="7" spans="1:6" ht="13.5" thickBot="1">
      <c r="A7" s="186" t="s">
        <v>3</v>
      </c>
      <c r="B7" s="186"/>
      <c r="C7" s="186"/>
      <c r="D7" s="186"/>
      <c r="F7" s="4"/>
    </row>
    <row r="8" spans="1:6" ht="25.15" customHeight="1">
      <c r="A8" s="1" t="s">
        <v>4</v>
      </c>
      <c r="B8" s="2"/>
      <c r="C8" s="1"/>
      <c r="D8" s="1"/>
      <c r="F8" s="16" t="s">
        <v>70</v>
      </c>
    </row>
    <row r="9" spans="1:6" ht="25.15" customHeight="1">
      <c r="A9" s="1" t="s">
        <v>74</v>
      </c>
      <c r="B9" s="2"/>
      <c r="C9" s="1"/>
      <c r="D9" s="1"/>
      <c r="F9" s="4" t="s">
        <v>71</v>
      </c>
    </row>
    <row r="10" spans="1:6" ht="13.5" thickBot="1">
      <c r="A10" s="3"/>
      <c r="B10" s="5"/>
      <c r="C10" s="5"/>
      <c r="D10" s="5"/>
    </row>
    <row r="11" spans="1:6" ht="13.5" thickBot="1">
      <c r="A11" s="186" t="s">
        <v>64</v>
      </c>
      <c r="B11" s="186"/>
      <c r="C11" s="186"/>
      <c r="D11" s="186"/>
      <c r="F11" s="4"/>
    </row>
    <row r="12" spans="1:6" ht="52.15" customHeight="1">
      <c r="A12" s="1" t="s">
        <v>5</v>
      </c>
      <c r="B12" s="1" t="s">
        <v>6</v>
      </c>
      <c r="C12" s="1" t="s">
        <v>7</v>
      </c>
      <c r="D12" s="1" t="s">
        <v>65</v>
      </c>
      <c r="F12" s="4" t="s">
        <v>72</v>
      </c>
    </row>
    <row r="13" spans="1:6">
      <c r="A13" s="4" t="s">
        <v>66</v>
      </c>
      <c r="B13" s="4"/>
      <c r="C13" s="4"/>
      <c r="D13" s="4"/>
    </row>
    <row r="14" spans="1:6">
      <c r="A14" s="1"/>
      <c r="B14" s="4"/>
      <c r="C14" s="4"/>
      <c r="D14" s="4"/>
    </row>
    <row r="15" spans="1:6">
      <c r="A15" s="1"/>
      <c r="B15" s="4"/>
      <c r="C15" s="4"/>
      <c r="D15" s="4"/>
    </row>
    <row r="16" spans="1:6" ht="13.5" thickBot="1">
      <c r="A16" s="3"/>
      <c r="B16" s="5"/>
      <c r="C16" s="5"/>
      <c r="D16" s="5"/>
    </row>
    <row r="17" spans="1:6" ht="13.5" thickBot="1">
      <c r="A17" s="186" t="s">
        <v>67</v>
      </c>
      <c r="B17" s="186"/>
      <c r="C17" s="186"/>
      <c r="D17" s="186"/>
      <c r="F17" s="4"/>
    </row>
    <row r="18" spans="1:6" ht="60" customHeight="1">
      <c r="A18" s="1" t="s">
        <v>5</v>
      </c>
      <c r="B18" s="1" t="s">
        <v>6</v>
      </c>
      <c r="C18" s="1" t="s">
        <v>7</v>
      </c>
      <c r="D18" s="1" t="s">
        <v>68</v>
      </c>
      <c r="F18" s="4" t="s">
        <v>73</v>
      </c>
    </row>
    <row r="19" spans="1:6">
      <c r="A19" s="4" t="s">
        <v>66</v>
      </c>
      <c r="B19" s="4"/>
      <c r="C19" s="4"/>
      <c r="D19" s="4"/>
    </row>
    <row r="20" spans="1:6">
      <c r="A20" s="1"/>
      <c r="B20" s="4"/>
      <c r="C20" s="4"/>
      <c r="D20" s="4"/>
    </row>
    <row r="21" spans="1:6">
      <c r="A21" s="1"/>
      <c r="B21" s="4"/>
      <c r="C21" s="4"/>
      <c r="D21" s="4"/>
    </row>
  </sheetData>
  <mergeCells count="6">
    <mergeCell ref="A11:D11"/>
    <mergeCell ref="A17:D17"/>
    <mergeCell ref="A1:D1"/>
    <mergeCell ref="B3:D3"/>
    <mergeCell ref="A5:D5"/>
    <mergeCell ref="A7:D7"/>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F61"/>
  <sheetViews>
    <sheetView showGridLines="0" topLeftCell="A12" zoomScale="90" zoomScaleNormal="90" workbookViewId="0">
      <selection activeCell="B12" sqref="B12"/>
    </sheetView>
  </sheetViews>
  <sheetFormatPr defaultColWidth="9.140625" defaultRowHeight="12.75"/>
  <cols>
    <col min="1" max="1" width="2.7109375" customWidth="1"/>
    <col min="2" max="2" width="37.7109375" style="78" customWidth="1"/>
    <col min="3" max="4" width="26" style="78" customWidth="1"/>
    <col min="5" max="5" width="81.42578125" style="78" customWidth="1"/>
    <col min="6" max="6" width="13.140625" style="79" bestFit="1" customWidth="1"/>
  </cols>
  <sheetData>
    <row r="1" spans="2:6" ht="15">
      <c r="B1" s="207" t="s">
        <v>39</v>
      </c>
      <c r="C1" s="207"/>
      <c r="D1" s="207"/>
      <c r="E1" s="207"/>
      <c r="F1" s="66"/>
    </row>
    <row r="2" spans="2:6" ht="15" thickBot="1">
      <c r="B2" s="67"/>
      <c r="C2" s="67"/>
      <c r="D2" s="67"/>
      <c r="E2" s="67"/>
      <c r="F2" s="66"/>
    </row>
    <row r="3" spans="2:6" ht="15.75" thickBot="1">
      <c r="B3" s="198" t="s">
        <v>139</v>
      </c>
      <c r="C3" s="199"/>
      <c r="D3" s="199"/>
      <c r="E3" s="200"/>
      <c r="F3" s="66"/>
    </row>
    <row r="4" spans="2:6" ht="15" thickBot="1">
      <c r="B4" s="67"/>
      <c r="C4" s="67"/>
      <c r="D4" s="67"/>
      <c r="E4" s="67"/>
      <c r="F4" s="66"/>
    </row>
    <row r="5" spans="2:6" ht="37.15" customHeight="1" thickBot="1">
      <c r="B5" s="68" t="s">
        <v>140</v>
      </c>
      <c r="C5" s="192" t="s">
        <v>31</v>
      </c>
      <c r="D5" s="193"/>
      <c r="E5" s="194"/>
      <c r="F5" s="66"/>
    </row>
    <row r="6" spans="2:6" ht="37.15" customHeight="1" thickBot="1">
      <c r="B6" s="68" t="s">
        <v>141</v>
      </c>
      <c r="C6" s="192" t="s">
        <v>29</v>
      </c>
      <c r="D6" s="193"/>
      <c r="E6" s="194"/>
      <c r="F6" s="66"/>
    </row>
    <row r="7" spans="2:6" ht="37.15" customHeight="1" thickBot="1">
      <c r="B7" s="68" t="s">
        <v>144</v>
      </c>
      <c r="C7" s="192" t="s">
        <v>30</v>
      </c>
      <c r="D7" s="193"/>
      <c r="E7" s="194"/>
      <c r="F7" s="66"/>
    </row>
    <row r="8" spans="2:6" ht="41.45" customHeight="1" thickBot="1">
      <c r="B8" s="68" t="s">
        <v>145</v>
      </c>
      <c r="C8" s="192" t="s">
        <v>32</v>
      </c>
      <c r="D8" s="193"/>
      <c r="E8" s="194"/>
      <c r="F8" s="66"/>
    </row>
    <row r="9" spans="2:6" ht="15" thickBot="1">
      <c r="B9" s="67"/>
      <c r="C9" s="67"/>
      <c r="D9" s="67"/>
      <c r="E9" s="67"/>
      <c r="F9" s="66"/>
    </row>
    <row r="10" spans="2:6" ht="15.75" thickBot="1">
      <c r="B10" s="198" t="s">
        <v>20</v>
      </c>
      <c r="C10" s="199"/>
      <c r="D10" s="199"/>
      <c r="E10" s="200"/>
      <c r="F10" s="66"/>
    </row>
    <row r="11" spans="2:6" ht="15" thickBot="1">
      <c r="B11" s="67"/>
      <c r="C11" s="67"/>
      <c r="D11" s="67"/>
      <c r="E11" s="67"/>
      <c r="F11" s="66"/>
    </row>
    <row r="12" spans="2:6" ht="49.15" customHeight="1" thickBot="1">
      <c r="B12" s="68" t="s">
        <v>8</v>
      </c>
      <c r="C12" s="195" t="s">
        <v>33</v>
      </c>
      <c r="D12" s="196"/>
      <c r="E12" s="197"/>
      <c r="F12" s="69"/>
    </row>
    <row r="13" spans="2:6" ht="49.15" customHeight="1" thickBot="1">
      <c r="B13" s="68" t="s">
        <v>75</v>
      </c>
      <c r="C13" s="192" t="s">
        <v>88</v>
      </c>
      <c r="D13" s="193"/>
      <c r="E13" s="194"/>
      <c r="F13" s="70"/>
    </row>
    <row r="14" spans="2:6" ht="49.9" customHeight="1" thickBot="1">
      <c r="B14" s="68" t="s">
        <v>110</v>
      </c>
      <c r="C14" s="192" t="s">
        <v>76</v>
      </c>
      <c r="D14" s="193"/>
      <c r="E14" s="194"/>
      <c r="F14" s="70"/>
    </row>
    <row r="15" spans="2:6" ht="88.9" customHeight="1" thickBot="1">
      <c r="B15" s="71" t="s">
        <v>133</v>
      </c>
      <c r="C15" s="192" t="s">
        <v>134</v>
      </c>
      <c r="D15" s="193"/>
      <c r="E15" s="194"/>
      <c r="F15" s="70"/>
    </row>
    <row r="16" spans="2:6" ht="33.6" customHeight="1" thickBot="1">
      <c r="B16" s="71" t="s">
        <v>131</v>
      </c>
      <c r="C16" s="192" t="s">
        <v>135</v>
      </c>
      <c r="D16" s="193"/>
      <c r="E16" s="194"/>
      <c r="F16" s="70"/>
    </row>
    <row r="17" spans="2:6" ht="46.9" customHeight="1" thickBot="1">
      <c r="B17" s="71" t="s">
        <v>137</v>
      </c>
      <c r="C17" s="192" t="s">
        <v>138</v>
      </c>
      <c r="D17" s="193"/>
      <c r="E17" s="194"/>
      <c r="F17" s="70"/>
    </row>
    <row r="18" spans="2:6" ht="41.45" customHeight="1" thickBot="1">
      <c r="B18" s="68" t="s">
        <v>27</v>
      </c>
      <c r="C18" s="192" t="s">
        <v>146</v>
      </c>
      <c r="D18" s="193"/>
      <c r="E18" s="194"/>
      <c r="F18" s="66"/>
    </row>
    <row r="19" spans="2:6" ht="54.6" customHeight="1" thickBot="1">
      <c r="B19" s="71" t="s">
        <v>18</v>
      </c>
      <c r="C19" s="192" t="s">
        <v>136</v>
      </c>
      <c r="D19" s="193"/>
      <c r="E19" s="194"/>
      <c r="F19" s="66"/>
    </row>
    <row r="20" spans="2:6" ht="15.75" thickBot="1">
      <c r="B20" s="72"/>
      <c r="C20" s="73"/>
      <c r="D20" s="73"/>
      <c r="E20" s="73"/>
      <c r="F20" s="66"/>
    </row>
    <row r="21" spans="2:6" ht="15.75" thickBot="1">
      <c r="B21" s="198" t="s">
        <v>19</v>
      </c>
      <c r="C21" s="199"/>
      <c r="D21" s="199"/>
      <c r="E21" s="200"/>
      <c r="F21" s="66"/>
    </row>
    <row r="22" spans="2:6" ht="15" thickBot="1">
      <c r="B22" s="67"/>
      <c r="C22" s="67"/>
      <c r="D22" s="67"/>
      <c r="E22" s="67"/>
      <c r="F22" s="66"/>
    </row>
    <row r="23" spans="2:6" ht="46.15" customHeight="1" thickBot="1">
      <c r="B23" s="74" t="s">
        <v>10</v>
      </c>
      <c r="C23" s="204" t="s">
        <v>47</v>
      </c>
      <c r="D23" s="205"/>
      <c r="E23" s="206"/>
      <c r="F23" s="66"/>
    </row>
    <row r="24" spans="2:6" ht="46.15" customHeight="1" thickBot="1">
      <c r="B24" s="74" t="s">
        <v>9</v>
      </c>
      <c r="C24" s="201" t="s">
        <v>50</v>
      </c>
      <c r="D24" s="202"/>
      <c r="E24" s="203"/>
      <c r="F24" s="70"/>
    </row>
    <row r="25" spans="2:6" ht="48.6" customHeight="1" thickBot="1">
      <c r="B25" s="74" t="s">
        <v>13</v>
      </c>
      <c r="C25" s="192" t="s">
        <v>16</v>
      </c>
      <c r="D25" s="193"/>
      <c r="E25" s="194"/>
      <c r="F25" s="66"/>
    </row>
    <row r="26" spans="2:6" ht="42.6" customHeight="1" thickBot="1">
      <c r="B26" s="74" t="s">
        <v>78</v>
      </c>
      <c r="C26" s="208" t="s">
        <v>48</v>
      </c>
      <c r="D26" s="202"/>
      <c r="E26" s="203"/>
      <c r="F26" s="66"/>
    </row>
    <row r="27" spans="2:6" ht="101.65" customHeight="1" thickBot="1">
      <c r="B27" s="74" t="s">
        <v>14</v>
      </c>
      <c r="C27" s="192" t="s">
        <v>28</v>
      </c>
      <c r="D27" s="193"/>
      <c r="E27" s="194"/>
      <c r="F27" s="66"/>
    </row>
    <row r="28" spans="2:6" ht="76.900000000000006" customHeight="1" thickBot="1">
      <c r="B28" s="74" t="s">
        <v>127</v>
      </c>
      <c r="C28" s="192" t="s">
        <v>128</v>
      </c>
      <c r="D28" s="193"/>
      <c r="E28" s="194"/>
      <c r="F28" s="75"/>
    </row>
    <row r="29" spans="2:6" ht="90.6" customHeight="1" thickBot="1">
      <c r="B29" s="74" t="s">
        <v>130</v>
      </c>
      <c r="C29" s="195" t="s">
        <v>129</v>
      </c>
      <c r="D29" s="193"/>
      <c r="E29" s="194"/>
      <c r="F29" s="70"/>
    </row>
    <row r="30" spans="2:6" ht="90.6" customHeight="1" thickBot="1">
      <c r="B30" s="76" t="s">
        <v>86</v>
      </c>
      <c r="C30" s="192" t="s">
        <v>87</v>
      </c>
      <c r="D30" s="193"/>
      <c r="E30" s="194"/>
      <c r="F30" s="70"/>
    </row>
    <row r="31" spans="2:6" ht="68.45" customHeight="1" thickBot="1">
      <c r="B31" s="74" t="s">
        <v>15</v>
      </c>
      <c r="C31" s="192" t="s">
        <v>22</v>
      </c>
      <c r="D31" s="193"/>
      <c r="E31" s="194"/>
      <c r="F31" s="66"/>
    </row>
    <row r="32" spans="2:6" ht="46.15" customHeight="1" thickBot="1">
      <c r="B32" s="74" t="s">
        <v>79</v>
      </c>
      <c r="C32" s="201" t="s">
        <v>49</v>
      </c>
      <c r="D32" s="202"/>
      <c r="E32" s="203"/>
      <c r="F32" s="70"/>
    </row>
    <row r="33" spans="2:6" ht="46.15" customHeight="1" thickBot="1">
      <c r="B33" s="74" t="s">
        <v>23</v>
      </c>
      <c r="C33" s="192" t="s">
        <v>34</v>
      </c>
      <c r="D33" s="193"/>
      <c r="E33" s="194"/>
      <c r="F33" s="66"/>
    </row>
    <row r="34" spans="2:6" ht="46.15" customHeight="1" thickBot="1">
      <c r="B34" s="74" t="s">
        <v>122</v>
      </c>
      <c r="C34" s="192" t="s">
        <v>147</v>
      </c>
      <c r="D34" s="193"/>
      <c r="E34" s="194"/>
      <c r="F34" s="66"/>
    </row>
    <row r="35" spans="2:6" ht="46.15" customHeight="1" thickBot="1">
      <c r="B35" s="74" t="s">
        <v>24</v>
      </c>
      <c r="C35" s="192" t="s">
        <v>35</v>
      </c>
      <c r="D35" s="193"/>
      <c r="E35" s="194"/>
      <c r="F35" s="66"/>
    </row>
    <row r="36" spans="2:6" ht="46.15" customHeight="1" thickBot="1">
      <c r="B36" s="74" t="s">
        <v>25</v>
      </c>
      <c r="C36" s="192" t="s">
        <v>36</v>
      </c>
      <c r="D36" s="193"/>
      <c r="E36" s="194"/>
      <c r="F36" s="66"/>
    </row>
    <row r="37" spans="2:6" ht="39.6" customHeight="1" thickBot="1">
      <c r="B37" s="74" t="s">
        <v>132</v>
      </c>
      <c r="C37" s="192" t="s">
        <v>95</v>
      </c>
      <c r="D37" s="193"/>
      <c r="E37" s="194"/>
      <c r="F37" s="66"/>
    </row>
    <row r="38" spans="2:6" ht="15" thickBot="1">
      <c r="B38" s="67"/>
      <c r="C38" s="67"/>
      <c r="D38" s="67"/>
      <c r="E38" s="67"/>
      <c r="F38" s="66"/>
    </row>
    <row r="39" spans="2:6" ht="15.75" thickBot="1">
      <c r="B39" s="198" t="s">
        <v>21</v>
      </c>
      <c r="C39" s="199"/>
      <c r="D39" s="199"/>
      <c r="E39" s="200"/>
      <c r="F39" s="66"/>
    </row>
    <row r="40" spans="2:6" ht="15" thickBot="1">
      <c r="B40" s="67"/>
      <c r="C40" s="67"/>
      <c r="D40" s="67"/>
      <c r="E40" s="67"/>
      <c r="F40" s="66"/>
    </row>
    <row r="41" spans="2:6" ht="51" customHeight="1" thickBot="1">
      <c r="B41" s="71" t="s">
        <v>12</v>
      </c>
      <c r="C41" s="192" t="s">
        <v>109</v>
      </c>
      <c r="D41" s="193"/>
      <c r="E41" s="194"/>
      <c r="F41" s="66"/>
    </row>
    <row r="42" spans="2:6" ht="51" customHeight="1" thickBot="1">
      <c r="B42" s="74" t="s">
        <v>89</v>
      </c>
      <c r="C42" s="192" t="s">
        <v>77</v>
      </c>
      <c r="D42" s="193"/>
      <c r="E42" s="194"/>
      <c r="F42" s="66"/>
    </row>
    <row r="43" spans="2:6" ht="33" customHeight="1" thickBot="1">
      <c r="B43" s="74" t="s">
        <v>90</v>
      </c>
      <c r="C43" s="195" t="s">
        <v>97</v>
      </c>
      <c r="D43" s="196"/>
      <c r="E43" s="197"/>
      <c r="F43" s="77"/>
    </row>
    <row r="44" spans="2:6" ht="33" customHeight="1" thickBot="1">
      <c r="B44" s="74" t="s">
        <v>125</v>
      </c>
      <c r="C44" s="192" t="s">
        <v>126</v>
      </c>
      <c r="D44" s="193"/>
      <c r="E44" s="194"/>
      <c r="F44" s="77"/>
    </row>
    <row r="45" spans="2:6" ht="38.450000000000003" customHeight="1" thickBot="1">
      <c r="B45" s="74" t="s">
        <v>124</v>
      </c>
      <c r="C45" s="192" t="s">
        <v>96</v>
      </c>
      <c r="D45" s="193"/>
      <c r="E45" s="194"/>
      <c r="F45" s="66"/>
    </row>
    <row r="46" spans="2:6" ht="15" thickBot="1">
      <c r="B46" s="67"/>
      <c r="C46" s="67"/>
      <c r="D46" s="67"/>
      <c r="E46" s="67"/>
      <c r="F46" s="66"/>
    </row>
    <row r="47" spans="2:6" ht="15.75" thickBot="1">
      <c r="B47" s="198" t="s">
        <v>107</v>
      </c>
      <c r="C47" s="199"/>
      <c r="D47" s="199"/>
      <c r="E47" s="200"/>
      <c r="F47" s="66"/>
    </row>
    <row r="48" spans="2:6" ht="15.75" thickBot="1">
      <c r="B48" s="80"/>
      <c r="C48" s="80"/>
      <c r="D48" s="80"/>
      <c r="E48" s="80"/>
      <c r="F48" s="66"/>
    </row>
    <row r="49" spans="2:6" ht="55.9" customHeight="1" thickBot="1">
      <c r="B49" s="74" t="s">
        <v>106</v>
      </c>
      <c r="C49" s="195" t="s">
        <v>111</v>
      </c>
      <c r="D49" s="196"/>
      <c r="E49" s="197"/>
      <c r="F49" s="66"/>
    </row>
    <row r="50" spans="2:6" ht="33.6" customHeight="1" thickBot="1">
      <c r="B50" s="74" t="s">
        <v>85</v>
      </c>
      <c r="C50" s="192" t="s">
        <v>148</v>
      </c>
      <c r="D50" s="193"/>
      <c r="E50" s="194"/>
      <c r="F50" s="66"/>
    </row>
    <row r="51" spans="2:6" ht="33.6" customHeight="1" thickBot="1">
      <c r="B51" s="74" t="s">
        <v>92</v>
      </c>
      <c r="C51" s="192" t="s">
        <v>149</v>
      </c>
      <c r="D51" s="193"/>
      <c r="E51" s="194"/>
      <c r="F51" s="66"/>
    </row>
    <row r="52" spans="2:6" ht="15" thickBot="1">
      <c r="B52" s="67"/>
      <c r="C52" s="67"/>
      <c r="D52" s="67"/>
      <c r="E52" s="67"/>
      <c r="F52" s="66"/>
    </row>
    <row r="53" spans="2:6" ht="15.75" thickBot="1">
      <c r="B53" s="198" t="s">
        <v>37</v>
      </c>
      <c r="C53" s="199"/>
      <c r="D53" s="199"/>
      <c r="E53" s="200"/>
      <c r="F53" s="66"/>
    </row>
    <row r="54" spans="2:6" ht="15" thickBot="1">
      <c r="B54" s="67"/>
      <c r="C54" s="67"/>
      <c r="D54" s="67"/>
      <c r="E54" s="67"/>
      <c r="F54" s="66"/>
    </row>
    <row r="55" spans="2:6" ht="43.15" customHeight="1" thickBot="1">
      <c r="B55" s="74" t="s">
        <v>81</v>
      </c>
      <c r="C55" s="192" t="s">
        <v>40</v>
      </c>
      <c r="D55" s="193"/>
      <c r="E55" s="194"/>
      <c r="F55" s="66"/>
    </row>
    <row r="56" spans="2:6" ht="59.65" customHeight="1" thickBot="1">
      <c r="B56" s="74" t="s">
        <v>44</v>
      </c>
      <c r="C56" s="192" t="s">
        <v>46</v>
      </c>
      <c r="D56" s="193"/>
      <c r="E56" s="194"/>
      <c r="F56" s="66"/>
    </row>
    <row r="57" spans="2:6" ht="59.65" customHeight="1" thickBot="1">
      <c r="B57" s="74" t="s">
        <v>82</v>
      </c>
      <c r="C57" s="192" t="s">
        <v>45</v>
      </c>
      <c r="D57" s="193"/>
      <c r="E57" s="194"/>
      <c r="F57" s="66"/>
    </row>
    <row r="58" spans="2:6" ht="43.15" customHeight="1" thickBot="1">
      <c r="B58" s="74" t="s">
        <v>38</v>
      </c>
      <c r="C58" s="192" t="s">
        <v>41</v>
      </c>
      <c r="D58" s="193"/>
      <c r="E58" s="194"/>
      <c r="F58" s="66"/>
    </row>
    <row r="59" spans="2:6" ht="54.4" customHeight="1" thickBot="1">
      <c r="B59" s="74" t="s">
        <v>83</v>
      </c>
      <c r="C59" s="192" t="s">
        <v>42</v>
      </c>
      <c r="D59" s="193"/>
      <c r="E59" s="194"/>
      <c r="F59" s="66"/>
    </row>
    <row r="60" spans="2:6" ht="54.4" customHeight="1" thickBot="1">
      <c r="B60" s="74" t="s">
        <v>84</v>
      </c>
      <c r="C60" s="192" t="s">
        <v>43</v>
      </c>
      <c r="D60" s="193"/>
      <c r="E60" s="194"/>
      <c r="F60" s="66"/>
    </row>
    <row r="61" spans="2:6" ht="83.65" customHeight="1" thickBot="1">
      <c r="B61" s="74" t="s">
        <v>94</v>
      </c>
      <c r="C61" s="195" t="s">
        <v>108</v>
      </c>
      <c r="D61" s="196"/>
      <c r="E61" s="197"/>
      <c r="F61" s="66"/>
    </row>
  </sheetData>
  <mergeCells count="49">
    <mergeCell ref="C36:E36"/>
    <mergeCell ref="C35:E35"/>
    <mergeCell ref="C25:E25"/>
    <mergeCell ref="C26:E26"/>
    <mergeCell ref="C31:E31"/>
    <mergeCell ref="C33:E33"/>
    <mergeCell ref="C32:E32"/>
    <mergeCell ref="C7:E7"/>
    <mergeCell ref="B1:E1"/>
    <mergeCell ref="B3:E3"/>
    <mergeCell ref="C14:E14"/>
    <mergeCell ref="C5:E5"/>
    <mergeCell ref="C6:E6"/>
    <mergeCell ref="C8:E8"/>
    <mergeCell ref="B10:E10"/>
    <mergeCell ref="C12:E12"/>
    <mergeCell ref="C13:E13"/>
    <mergeCell ref="C15:E15"/>
    <mergeCell ref="C17:E17"/>
    <mergeCell ref="C18:E18"/>
    <mergeCell ref="C29:E29"/>
    <mergeCell ref="C45:E45"/>
    <mergeCell ref="C42:E42"/>
    <mergeCell ref="C41:E41"/>
    <mergeCell ref="C43:E43"/>
    <mergeCell ref="C34:E34"/>
    <mergeCell ref="C37:E37"/>
    <mergeCell ref="B39:E39"/>
    <mergeCell ref="C30:E30"/>
    <mergeCell ref="C44:E44"/>
    <mergeCell ref="C27:E27"/>
    <mergeCell ref="C28:E28"/>
    <mergeCell ref="C19:E19"/>
    <mergeCell ref="C16:E16"/>
    <mergeCell ref="C61:E61"/>
    <mergeCell ref="B53:E53"/>
    <mergeCell ref="C55:E55"/>
    <mergeCell ref="C56:E56"/>
    <mergeCell ref="C57:E57"/>
    <mergeCell ref="C58:E58"/>
    <mergeCell ref="C59:E59"/>
    <mergeCell ref="C60:E60"/>
    <mergeCell ref="B47:E47"/>
    <mergeCell ref="C49:E49"/>
    <mergeCell ref="C50:E50"/>
    <mergeCell ref="C51:E51"/>
    <mergeCell ref="C24:E24"/>
    <mergeCell ref="B21:E21"/>
    <mergeCell ref="C23:E2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U34"/>
  <sheetViews>
    <sheetView tabSelected="1" zoomScale="113" zoomScaleNormal="50" workbookViewId="0">
      <selection activeCell="S18" sqref="S18"/>
    </sheetView>
  </sheetViews>
  <sheetFormatPr defaultColWidth="8.85546875" defaultRowHeight="11.25"/>
  <cols>
    <col min="1" max="1" width="11.7109375" style="84" bestFit="1" customWidth="1"/>
    <col min="2" max="2" width="17.5703125" style="138" customWidth="1"/>
    <col min="3" max="3" width="11.85546875" style="84" bestFit="1" customWidth="1"/>
    <col min="4" max="4" width="16" style="84" bestFit="1" customWidth="1"/>
    <col min="5" max="5" width="1.7109375" style="84" customWidth="1"/>
    <col min="6" max="6" width="10.42578125" style="84" customWidth="1"/>
    <col min="7" max="7" width="15.7109375" style="84" customWidth="1"/>
    <col min="8" max="8" width="19.140625" style="84" customWidth="1"/>
    <col min="9" max="9" width="44.85546875" style="84" customWidth="1"/>
    <col min="10" max="10" width="12.140625" style="84" customWidth="1"/>
    <col min="11" max="11" width="10" style="84" customWidth="1"/>
    <col min="12" max="12" width="14.85546875" style="84" customWidth="1"/>
    <col min="13" max="13" width="16.28515625" style="84" customWidth="1"/>
    <col min="14" max="14" width="3.5703125" style="84" customWidth="1"/>
    <col min="15" max="15" width="9.140625" style="84" customWidth="1"/>
    <col min="16" max="16" width="8.42578125" style="84" bestFit="1" customWidth="1"/>
    <col min="17" max="17" width="14.28515625" style="84" customWidth="1"/>
    <col min="18" max="18" width="11.85546875" style="84" customWidth="1"/>
    <col min="19" max="19" width="21.140625" style="84" customWidth="1"/>
    <col min="20" max="20" width="16.5703125" style="84" customWidth="1"/>
    <col min="21" max="21" width="15.85546875" style="84" customWidth="1"/>
    <col min="22" max="22" width="10.42578125" style="84" customWidth="1"/>
    <col min="23" max="23" width="18.7109375" style="84" customWidth="1"/>
    <col min="24" max="24" width="13.28515625" style="84" customWidth="1"/>
    <col min="25" max="25" width="17.7109375" style="84" customWidth="1"/>
    <col min="26" max="26" width="13.85546875" style="84" customWidth="1"/>
    <col min="27" max="27" width="15.140625" style="84" customWidth="1"/>
    <col min="28" max="28" width="10.140625" style="84" customWidth="1"/>
    <col min="29" max="29" width="8.7109375" style="84" customWidth="1"/>
    <col min="30" max="30" width="3.7109375" style="84" customWidth="1"/>
    <col min="31" max="31" width="29" style="84" customWidth="1"/>
    <col min="32" max="32" width="94.5703125" style="84" customWidth="1"/>
    <col min="33" max="33" width="24.28515625" style="138" customWidth="1"/>
    <col min="34" max="34" width="17" style="84" customWidth="1"/>
    <col min="35" max="35" width="14.7109375" style="84" customWidth="1"/>
    <col min="36" max="36" width="2.140625" style="84" customWidth="1"/>
    <col min="37" max="37" width="13" style="84" customWidth="1"/>
    <col min="38" max="38" width="16.140625" style="84" customWidth="1"/>
    <col min="39" max="39" width="13.5703125" style="84" customWidth="1"/>
    <col min="40" max="40" width="2.140625" style="84" customWidth="1"/>
    <col min="41" max="41" width="15.5703125" style="84" customWidth="1"/>
    <col min="42" max="42" width="20.42578125" style="84" customWidth="1"/>
    <col min="43" max="43" width="15.7109375" style="84" customWidth="1"/>
    <col min="44" max="44" width="15.42578125" style="84" customWidth="1"/>
    <col min="45" max="45" width="13.42578125" style="84" customWidth="1"/>
    <col min="46" max="46" width="10.42578125" style="84" customWidth="1"/>
    <col min="47" max="47" width="21.42578125" style="84" customWidth="1"/>
    <col min="48" max="48" width="17.140625" style="84" bestFit="1" customWidth="1"/>
    <col min="49" max="49" width="20.42578125" style="84" bestFit="1" customWidth="1"/>
    <col min="50" max="50" width="22.42578125" style="84" bestFit="1" customWidth="1"/>
    <col min="51" max="51" width="1.7109375" style="84" customWidth="1"/>
    <col min="52" max="16384" width="8.85546875" style="84"/>
  </cols>
  <sheetData>
    <row r="1" spans="1:47" ht="29.25" customHeight="1" thickBot="1">
      <c r="A1" s="169" t="s">
        <v>207</v>
      </c>
      <c r="B1" s="169"/>
      <c r="C1" s="169"/>
      <c r="D1" s="169"/>
      <c r="E1" s="169"/>
      <c r="F1" s="169"/>
      <c r="G1" s="169"/>
      <c r="H1" s="169"/>
      <c r="I1" s="169"/>
      <c r="J1" s="169"/>
      <c r="K1" s="169"/>
      <c r="L1" s="169"/>
      <c r="M1" s="169"/>
      <c r="N1" s="169"/>
      <c r="O1" s="169"/>
      <c r="P1" s="169"/>
      <c r="Q1" s="169"/>
      <c r="R1" s="169"/>
      <c r="S1" s="169"/>
      <c r="T1" s="169"/>
      <c r="U1" s="169"/>
      <c r="V1" s="169"/>
      <c r="W1" s="169"/>
      <c r="X1" s="169"/>
      <c r="Y1" s="169"/>
      <c r="Z1" s="169"/>
      <c r="AA1" s="169"/>
      <c r="AB1" s="169"/>
      <c r="AC1" s="169"/>
      <c r="AD1" s="169"/>
      <c r="AE1" s="169"/>
      <c r="AF1" s="169"/>
      <c r="AG1" s="169"/>
      <c r="AH1" s="169"/>
      <c r="AI1" s="169"/>
      <c r="AJ1" s="169"/>
      <c r="AK1" s="82"/>
      <c r="AL1" s="82"/>
      <c r="AM1" s="82"/>
      <c r="AN1" s="82"/>
      <c r="AO1" s="83"/>
      <c r="AP1" s="83"/>
      <c r="AQ1" s="83"/>
      <c r="AR1" s="83"/>
      <c r="AS1" s="83"/>
      <c r="AT1" s="83"/>
      <c r="AU1" s="83"/>
    </row>
    <row r="2" spans="1:47" ht="22.9" customHeight="1" thickBot="1">
      <c r="A2" s="180" t="s">
        <v>139</v>
      </c>
      <c r="B2" s="181"/>
      <c r="C2" s="181"/>
      <c r="D2" s="182"/>
      <c r="E2" s="85"/>
      <c r="F2" s="180" t="s">
        <v>20</v>
      </c>
      <c r="G2" s="181"/>
      <c r="H2" s="181"/>
      <c r="I2" s="181"/>
      <c r="J2" s="181"/>
      <c r="K2" s="181"/>
      <c r="L2" s="181"/>
      <c r="M2" s="182"/>
      <c r="N2" s="85"/>
      <c r="O2" s="183" t="s">
        <v>19</v>
      </c>
      <c r="P2" s="184"/>
      <c r="Q2" s="184"/>
      <c r="R2" s="184"/>
      <c r="S2" s="184"/>
      <c r="T2" s="184"/>
      <c r="U2" s="184"/>
      <c r="V2" s="184"/>
      <c r="W2" s="184"/>
      <c r="X2" s="184"/>
      <c r="Y2" s="184"/>
      <c r="Z2" s="184"/>
      <c r="AA2" s="184"/>
      <c r="AB2" s="184"/>
      <c r="AC2" s="185"/>
      <c r="AD2" s="85"/>
      <c r="AE2" s="170" t="s">
        <v>21</v>
      </c>
      <c r="AF2" s="171"/>
      <c r="AG2" s="171"/>
      <c r="AH2" s="172"/>
      <c r="AI2" s="173"/>
      <c r="AJ2" s="85"/>
      <c r="AK2" s="174" t="s">
        <v>107</v>
      </c>
      <c r="AL2" s="175"/>
      <c r="AM2" s="176"/>
      <c r="AN2" s="86"/>
      <c r="AO2" s="177" t="s">
        <v>37</v>
      </c>
      <c r="AP2" s="178"/>
      <c r="AQ2" s="178"/>
      <c r="AR2" s="178"/>
      <c r="AS2" s="178"/>
      <c r="AT2" s="178"/>
      <c r="AU2" s="179"/>
    </row>
    <row r="3" spans="1:47" ht="129.75" customHeight="1">
      <c r="A3" s="91" t="s">
        <v>140</v>
      </c>
      <c r="B3" s="92" t="s">
        <v>141</v>
      </c>
      <c r="C3" s="92" t="s">
        <v>142</v>
      </c>
      <c r="D3" s="93" t="s">
        <v>143</v>
      </c>
      <c r="E3" s="87"/>
      <c r="F3" s="91" t="s">
        <v>11</v>
      </c>
      <c r="G3" s="92" t="s">
        <v>75</v>
      </c>
      <c r="H3" s="92" t="s">
        <v>110</v>
      </c>
      <c r="I3" s="92" t="s">
        <v>133</v>
      </c>
      <c r="J3" s="92" t="s">
        <v>131</v>
      </c>
      <c r="K3" s="92" t="s">
        <v>137</v>
      </c>
      <c r="L3" s="92" t="s">
        <v>27</v>
      </c>
      <c r="M3" s="93" t="s">
        <v>17</v>
      </c>
      <c r="N3" s="87"/>
      <c r="O3" s="94" t="s">
        <v>10</v>
      </c>
      <c r="P3" s="95" t="s">
        <v>9</v>
      </c>
      <c r="Q3" s="95" t="s">
        <v>13</v>
      </c>
      <c r="R3" s="95" t="s">
        <v>78</v>
      </c>
      <c r="S3" s="95" t="s">
        <v>14</v>
      </c>
      <c r="T3" s="95" t="s">
        <v>127</v>
      </c>
      <c r="U3" s="95" t="s">
        <v>130</v>
      </c>
      <c r="V3" s="95" t="s">
        <v>86</v>
      </c>
      <c r="W3" s="95" t="s">
        <v>15</v>
      </c>
      <c r="X3" s="95" t="s">
        <v>80</v>
      </c>
      <c r="Y3" s="96" t="s">
        <v>23</v>
      </c>
      <c r="Z3" s="96" t="s">
        <v>122</v>
      </c>
      <c r="AA3" s="96" t="s">
        <v>24</v>
      </c>
      <c r="AB3" s="96" t="s">
        <v>25</v>
      </c>
      <c r="AC3" s="96" t="s">
        <v>132</v>
      </c>
      <c r="AD3" s="87"/>
      <c r="AE3" s="97" t="s">
        <v>12</v>
      </c>
      <c r="AF3" s="97" t="s">
        <v>89</v>
      </c>
      <c r="AG3" s="97" t="s">
        <v>90</v>
      </c>
      <c r="AH3" s="97" t="s">
        <v>123</v>
      </c>
      <c r="AI3" s="97" t="s">
        <v>124</v>
      </c>
      <c r="AJ3" s="88"/>
      <c r="AK3" s="98" t="s">
        <v>91</v>
      </c>
      <c r="AL3" s="99" t="s">
        <v>85</v>
      </c>
      <c r="AM3" s="100" t="s">
        <v>92</v>
      </c>
      <c r="AN3" s="89"/>
      <c r="AO3" s="101" t="s">
        <v>81</v>
      </c>
      <c r="AP3" s="101" t="s">
        <v>44</v>
      </c>
      <c r="AQ3" s="101" t="s">
        <v>82</v>
      </c>
      <c r="AR3" s="101" t="s">
        <v>38</v>
      </c>
      <c r="AS3" s="101" t="s">
        <v>83</v>
      </c>
      <c r="AT3" s="101" t="s">
        <v>84</v>
      </c>
      <c r="AU3" s="101" t="s">
        <v>93</v>
      </c>
    </row>
    <row r="4" spans="1:47" ht="110.25" customHeight="1">
      <c r="A4" s="110" t="s">
        <v>189</v>
      </c>
      <c r="B4" s="141" t="s">
        <v>193</v>
      </c>
      <c r="C4" s="108" t="s">
        <v>180</v>
      </c>
      <c r="D4" s="137" t="s">
        <v>197</v>
      </c>
      <c r="E4" s="111"/>
      <c r="F4" s="143" t="s">
        <v>164</v>
      </c>
      <c r="G4" s="107" t="s">
        <v>206</v>
      </c>
      <c r="H4" s="110"/>
      <c r="I4" s="102" t="s">
        <v>213</v>
      </c>
      <c r="J4" s="110"/>
      <c r="K4" s="110"/>
      <c r="L4" s="107" t="s">
        <v>59</v>
      </c>
      <c r="M4" s="112"/>
      <c r="N4" s="111"/>
      <c r="O4" s="113">
        <v>3</v>
      </c>
      <c r="P4" s="113">
        <v>3</v>
      </c>
      <c r="Q4" s="142">
        <v>9</v>
      </c>
      <c r="R4" s="114" t="s">
        <v>59</v>
      </c>
      <c r="S4" s="162" t="s">
        <v>235</v>
      </c>
      <c r="T4" s="116" t="s">
        <v>26</v>
      </c>
      <c r="U4" s="117" t="b">
        <f>IF(T4="Yeterli",0.1,IF(T4="Zayıf",0.8, IF(T4="Kısmen Yeterli", 0.4, IF(T4="Yeterli Değil",1))))</f>
        <v>0</v>
      </c>
      <c r="V4" s="117"/>
      <c r="W4" s="118">
        <v>0</v>
      </c>
      <c r="X4" s="119" t="str">
        <f t="shared" ref="X4:X32" si="0">IF(W4&lt;3,"ÇOK DÜŞÜK",IF(W4&lt;6,"DÜŞÜK",IF(W4&lt;12,"ORTA",IF(W4&lt;20," YÜKSEK",IF(W4&lt;26,"ÇOK YÜKSEK")))))</f>
        <v>ÇOK DÜŞÜK</v>
      </c>
      <c r="Y4" s="110"/>
      <c r="Z4" s="110"/>
      <c r="AA4" s="110"/>
      <c r="AB4" s="110"/>
      <c r="AC4" s="107"/>
      <c r="AD4" s="111"/>
      <c r="AE4" s="120" t="s">
        <v>239</v>
      </c>
      <c r="AF4" s="145" t="s">
        <v>232</v>
      </c>
      <c r="AG4" s="137" t="s">
        <v>233</v>
      </c>
      <c r="AH4" s="146">
        <v>46023</v>
      </c>
      <c r="AI4" s="146">
        <v>46752</v>
      </c>
      <c r="AJ4" s="111"/>
      <c r="AK4" s="115" t="s">
        <v>227</v>
      </c>
      <c r="AL4" s="121"/>
      <c r="AM4" s="121"/>
      <c r="AN4" s="111"/>
      <c r="AO4" s="110"/>
      <c r="AP4" s="110"/>
      <c r="AQ4" s="110"/>
      <c r="AR4" s="110"/>
      <c r="AS4" s="110"/>
      <c r="AT4" s="110"/>
      <c r="AU4" s="110"/>
    </row>
    <row r="5" spans="1:47" ht="168" customHeight="1">
      <c r="A5" s="110" t="s">
        <v>189</v>
      </c>
      <c r="B5" s="141" t="s">
        <v>193</v>
      </c>
      <c r="C5" s="109" t="s">
        <v>180</v>
      </c>
      <c r="D5" s="136" t="s">
        <v>197</v>
      </c>
      <c r="E5" s="111"/>
      <c r="F5" s="143" t="s">
        <v>165</v>
      </c>
      <c r="G5" s="123" t="s">
        <v>206</v>
      </c>
      <c r="H5" s="122"/>
      <c r="I5" s="102" t="s">
        <v>150</v>
      </c>
      <c r="J5" s="122"/>
      <c r="K5" s="122"/>
      <c r="L5" s="107" t="s">
        <v>59</v>
      </c>
      <c r="M5" s="124"/>
      <c r="N5" s="111"/>
      <c r="O5" s="125">
        <v>3</v>
      </c>
      <c r="P5" s="125">
        <v>3</v>
      </c>
      <c r="Q5" s="142">
        <v>9</v>
      </c>
      <c r="R5" s="126" t="s">
        <v>59</v>
      </c>
      <c r="S5" s="163" t="s">
        <v>236</v>
      </c>
      <c r="T5" s="128" t="s">
        <v>26</v>
      </c>
      <c r="U5" s="129" t="b">
        <f t="shared" ref="U5:U32" si="1">IF(T5="Yeterli",0.1,IF(T5="Zayıf",0.8, IF(T5="Kısmen Yeterli", 0.4, IF(T5="Yeterli Değil",1))))</f>
        <v>0</v>
      </c>
      <c r="V5" s="129"/>
      <c r="W5" s="130">
        <v>0</v>
      </c>
      <c r="X5" s="131" t="str">
        <f t="shared" si="0"/>
        <v>ÇOK DÜŞÜK</v>
      </c>
      <c r="Y5" s="122"/>
      <c r="Z5" s="122"/>
      <c r="AA5" s="122"/>
      <c r="AB5" s="122"/>
      <c r="AC5" s="123"/>
      <c r="AD5" s="111"/>
      <c r="AE5" s="132" t="s">
        <v>239</v>
      </c>
      <c r="AF5" s="158" t="s">
        <v>229</v>
      </c>
      <c r="AG5" s="136" t="s">
        <v>256</v>
      </c>
      <c r="AH5" s="146">
        <v>46023</v>
      </c>
      <c r="AI5" s="146">
        <v>46752</v>
      </c>
      <c r="AJ5" s="111"/>
      <c r="AK5" s="132" t="s">
        <v>227</v>
      </c>
      <c r="AL5" s="122"/>
      <c r="AM5" s="122"/>
      <c r="AN5" s="133"/>
      <c r="AO5" s="122"/>
      <c r="AP5" s="122"/>
      <c r="AQ5" s="122"/>
      <c r="AR5" s="122"/>
      <c r="AS5" s="122"/>
      <c r="AT5" s="122"/>
      <c r="AU5" s="122"/>
    </row>
    <row r="6" spans="1:47" ht="141.75">
      <c r="A6" s="110" t="s">
        <v>189</v>
      </c>
      <c r="B6" s="141" t="s">
        <v>193</v>
      </c>
      <c r="C6" s="109" t="s">
        <v>180</v>
      </c>
      <c r="D6" s="137" t="s">
        <v>197</v>
      </c>
      <c r="E6" s="111"/>
      <c r="F6" s="143" t="s">
        <v>166</v>
      </c>
      <c r="G6" s="107" t="s">
        <v>206</v>
      </c>
      <c r="H6" s="110"/>
      <c r="I6" s="103" t="s">
        <v>151</v>
      </c>
      <c r="J6" s="110"/>
      <c r="K6" s="110"/>
      <c r="L6" s="107" t="s">
        <v>59</v>
      </c>
      <c r="M6" s="112"/>
      <c r="N6" s="133"/>
      <c r="O6" s="113">
        <v>3</v>
      </c>
      <c r="P6" s="113">
        <v>3</v>
      </c>
      <c r="Q6" s="142">
        <v>9</v>
      </c>
      <c r="R6" s="114" t="s">
        <v>59</v>
      </c>
      <c r="S6" s="167" t="s">
        <v>258</v>
      </c>
      <c r="T6" s="116" t="s">
        <v>257</v>
      </c>
      <c r="U6" s="117">
        <f t="shared" si="1"/>
        <v>0.1</v>
      </c>
      <c r="V6" s="117"/>
      <c r="W6" s="118">
        <f t="shared" ref="W6:W32" si="2">Q6*U6</f>
        <v>0.9</v>
      </c>
      <c r="X6" s="119" t="str">
        <f t="shared" si="0"/>
        <v>ÇOK DÜŞÜK</v>
      </c>
      <c r="Y6" s="110"/>
      <c r="Z6" s="110"/>
      <c r="AA6" s="110"/>
      <c r="AB6" s="110"/>
      <c r="AC6" s="107"/>
      <c r="AD6" s="133"/>
      <c r="AE6" s="120" t="s">
        <v>239</v>
      </c>
      <c r="AF6" s="144" t="s">
        <v>214</v>
      </c>
      <c r="AG6" s="137" t="s">
        <v>243</v>
      </c>
      <c r="AH6" s="146">
        <v>46023</v>
      </c>
      <c r="AI6" s="146">
        <v>46752</v>
      </c>
      <c r="AJ6" s="111"/>
      <c r="AK6" s="115" t="s">
        <v>227</v>
      </c>
      <c r="AL6" s="121"/>
      <c r="AM6" s="121"/>
      <c r="AN6" s="133"/>
      <c r="AO6" s="110"/>
      <c r="AP6" s="110"/>
      <c r="AQ6" s="110"/>
      <c r="AR6" s="110"/>
      <c r="AS6" s="110"/>
      <c r="AT6" s="110"/>
      <c r="AU6" s="110"/>
    </row>
    <row r="7" spans="1:47" ht="78.75" customHeight="1">
      <c r="A7" s="110" t="s">
        <v>189</v>
      </c>
      <c r="B7" s="141" t="s">
        <v>193</v>
      </c>
      <c r="C7" s="109" t="s">
        <v>181</v>
      </c>
      <c r="D7" s="136" t="s">
        <v>198</v>
      </c>
      <c r="E7" s="111"/>
      <c r="F7" s="143" t="s">
        <v>167</v>
      </c>
      <c r="G7" s="123" t="s">
        <v>206</v>
      </c>
      <c r="H7" s="122"/>
      <c r="I7" s="102" t="s">
        <v>152</v>
      </c>
      <c r="J7" s="122"/>
      <c r="K7" s="122"/>
      <c r="L7" s="107" t="s">
        <v>62</v>
      </c>
      <c r="M7" s="124"/>
      <c r="N7" s="133"/>
      <c r="O7" s="125">
        <v>2</v>
      </c>
      <c r="P7" s="125">
        <v>4</v>
      </c>
      <c r="Q7" s="142">
        <v>8</v>
      </c>
      <c r="R7" s="126" t="s">
        <v>59</v>
      </c>
      <c r="S7" s="127"/>
      <c r="T7" s="128" t="s">
        <v>26</v>
      </c>
      <c r="U7" s="129" t="b">
        <f t="shared" si="1"/>
        <v>0</v>
      </c>
      <c r="V7" s="129"/>
      <c r="W7" s="130">
        <f t="shared" si="2"/>
        <v>0</v>
      </c>
      <c r="X7" s="131" t="str">
        <f t="shared" si="0"/>
        <v>ÇOK DÜŞÜK</v>
      </c>
      <c r="Y7" s="122"/>
      <c r="Z7" s="122"/>
      <c r="AA7" s="122"/>
      <c r="AB7" s="122"/>
      <c r="AC7" s="123"/>
      <c r="AD7" s="133"/>
      <c r="AE7" s="132" t="s">
        <v>239</v>
      </c>
      <c r="AF7" s="159" t="s">
        <v>228</v>
      </c>
      <c r="AG7" s="136" t="s">
        <v>244</v>
      </c>
      <c r="AH7" s="146">
        <v>46023</v>
      </c>
      <c r="AI7" s="146">
        <v>46752</v>
      </c>
      <c r="AJ7" s="111"/>
      <c r="AK7" s="132" t="s">
        <v>227</v>
      </c>
      <c r="AL7" s="122"/>
      <c r="AM7" s="122"/>
      <c r="AN7" s="133"/>
      <c r="AO7" s="122"/>
      <c r="AP7" s="122"/>
      <c r="AQ7" s="122"/>
      <c r="AR7" s="122"/>
      <c r="AS7" s="122"/>
      <c r="AT7" s="122"/>
      <c r="AU7" s="122"/>
    </row>
    <row r="8" spans="1:47" ht="150">
      <c r="A8" s="110" t="s">
        <v>189</v>
      </c>
      <c r="B8" s="141" t="s">
        <v>193</v>
      </c>
      <c r="C8" s="109" t="s">
        <v>182</v>
      </c>
      <c r="D8" s="137" t="s">
        <v>199</v>
      </c>
      <c r="E8" s="133"/>
      <c r="F8" s="143" t="s">
        <v>168</v>
      </c>
      <c r="G8" s="107" t="s">
        <v>206</v>
      </c>
      <c r="H8" s="110"/>
      <c r="I8" s="104" t="s">
        <v>153</v>
      </c>
      <c r="J8" s="110"/>
      <c r="K8" s="110"/>
      <c r="L8" s="107" t="s">
        <v>62</v>
      </c>
      <c r="M8" s="112"/>
      <c r="N8" s="133"/>
      <c r="O8" s="113">
        <v>3</v>
      </c>
      <c r="P8" s="113">
        <v>3</v>
      </c>
      <c r="Q8" s="142">
        <v>9</v>
      </c>
      <c r="R8" s="114" t="s">
        <v>59</v>
      </c>
      <c r="S8" s="115" t="s">
        <v>237</v>
      </c>
      <c r="T8" s="116" t="s">
        <v>26</v>
      </c>
      <c r="U8" s="117" t="b">
        <f t="shared" si="1"/>
        <v>0</v>
      </c>
      <c r="V8" s="117"/>
      <c r="W8" s="118">
        <f t="shared" si="2"/>
        <v>0</v>
      </c>
      <c r="X8" s="119" t="str">
        <f t="shared" si="0"/>
        <v>ÇOK DÜŞÜK</v>
      </c>
      <c r="Y8" s="110"/>
      <c r="Z8" s="110"/>
      <c r="AA8" s="110"/>
      <c r="AB8" s="110"/>
      <c r="AC8" s="107"/>
      <c r="AD8" s="133"/>
      <c r="AE8" s="120" t="s">
        <v>239</v>
      </c>
      <c r="AF8" s="144" t="s">
        <v>230</v>
      </c>
      <c r="AG8" s="137" t="s">
        <v>245</v>
      </c>
      <c r="AH8" s="146">
        <v>46023</v>
      </c>
      <c r="AI8" s="146">
        <v>46752</v>
      </c>
      <c r="AJ8" s="111"/>
      <c r="AK8" s="115" t="s">
        <v>227</v>
      </c>
      <c r="AL8" s="121"/>
      <c r="AM8" s="121"/>
      <c r="AN8" s="133"/>
      <c r="AO8" s="110"/>
      <c r="AP8" s="110"/>
      <c r="AQ8" s="110"/>
      <c r="AR8" s="110"/>
      <c r="AS8" s="110"/>
      <c r="AT8" s="110"/>
      <c r="AU8" s="110"/>
    </row>
    <row r="9" spans="1:47" ht="297.75" customHeight="1">
      <c r="A9" s="110" t="s">
        <v>189</v>
      </c>
      <c r="B9" s="141" t="s">
        <v>193</v>
      </c>
      <c r="C9" s="109" t="s">
        <v>183</v>
      </c>
      <c r="D9" s="136" t="s">
        <v>200</v>
      </c>
      <c r="E9" s="133"/>
      <c r="F9" s="143" t="s">
        <v>169</v>
      </c>
      <c r="G9" s="123" t="s">
        <v>206</v>
      </c>
      <c r="H9" s="122"/>
      <c r="I9" s="103" t="s">
        <v>240</v>
      </c>
      <c r="J9" s="122"/>
      <c r="K9" s="122"/>
      <c r="L9" s="107" t="s">
        <v>59</v>
      </c>
      <c r="M9" s="124"/>
      <c r="N9" s="133"/>
      <c r="O9" s="125">
        <v>3</v>
      </c>
      <c r="P9" s="125">
        <v>3</v>
      </c>
      <c r="Q9" s="142">
        <v>9</v>
      </c>
      <c r="R9" s="126" t="s">
        <v>59</v>
      </c>
      <c r="S9" s="127"/>
      <c r="T9" s="128" t="s">
        <v>26</v>
      </c>
      <c r="U9" s="129" t="b">
        <f t="shared" si="1"/>
        <v>0</v>
      </c>
      <c r="V9" s="129"/>
      <c r="W9" s="130">
        <f t="shared" si="2"/>
        <v>0</v>
      </c>
      <c r="X9" s="131" t="str">
        <f t="shared" si="0"/>
        <v>ÇOK DÜŞÜK</v>
      </c>
      <c r="Y9" s="122"/>
      <c r="Z9" s="122"/>
      <c r="AA9" s="122"/>
      <c r="AB9" s="122"/>
      <c r="AC9" s="123"/>
      <c r="AD9" s="133"/>
      <c r="AE9" s="132" t="s">
        <v>239</v>
      </c>
      <c r="AF9" s="160" t="s">
        <v>231</v>
      </c>
      <c r="AG9" s="136" t="s">
        <v>246</v>
      </c>
      <c r="AH9" s="146">
        <v>46023</v>
      </c>
      <c r="AI9" s="146">
        <v>46752</v>
      </c>
      <c r="AJ9" s="111"/>
      <c r="AK9" s="132" t="s">
        <v>227</v>
      </c>
      <c r="AL9" s="122"/>
      <c r="AM9" s="122"/>
      <c r="AN9" s="133"/>
      <c r="AO9" s="122"/>
      <c r="AP9" s="122"/>
      <c r="AQ9" s="122"/>
      <c r="AR9" s="122"/>
      <c r="AS9" s="122"/>
      <c r="AT9" s="122"/>
      <c r="AU9" s="122"/>
    </row>
    <row r="10" spans="1:47" ht="126">
      <c r="A10" s="110" t="s">
        <v>190</v>
      </c>
      <c r="B10" s="140" t="s">
        <v>194</v>
      </c>
      <c r="C10" s="109" t="s">
        <v>184</v>
      </c>
      <c r="D10" s="137" t="s">
        <v>201</v>
      </c>
      <c r="E10" s="133"/>
      <c r="F10" s="143" t="s">
        <v>170</v>
      </c>
      <c r="G10" s="107" t="s">
        <v>206</v>
      </c>
      <c r="H10" s="110"/>
      <c r="I10" s="105" t="s">
        <v>154</v>
      </c>
      <c r="J10" s="110"/>
      <c r="K10" s="110"/>
      <c r="L10" s="107" t="s">
        <v>59</v>
      </c>
      <c r="M10" s="112"/>
      <c r="N10" s="133"/>
      <c r="O10" s="113">
        <v>3</v>
      </c>
      <c r="P10" s="113">
        <v>3</v>
      </c>
      <c r="Q10" s="142">
        <v>9</v>
      </c>
      <c r="R10" s="114" t="s">
        <v>59</v>
      </c>
      <c r="S10" s="115"/>
      <c r="T10" s="116" t="s">
        <v>26</v>
      </c>
      <c r="U10" s="117" t="b">
        <f t="shared" si="1"/>
        <v>0</v>
      </c>
      <c r="V10" s="117"/>
      <c r="W10" s="118">
        <f t="shared" si="2"/>
        <v>0</v>
      </c>
      <c r="X10" s="119" t="str">
        <f t="shared" si="0"/>
        <v>ÇOK DÜŞÜK</v>
      </c>
      <c r="Y10" s="110"/>
      <c r="Z10" s="110"/>
      <c r="AA10" s="110"/>
      <c r="AB10" s="110"/>
      <c r="AC10" s="107"/>
      <c r="AD10" s="133"/>
      <c r="AE10" s="120" t="s">
        <v>239</v>
      </c>
      <c r="AF10" s="160" t="s">
        <v>215</v>
      </c>
      <c r="AG10" s="137" t="s">
        <v>247</v>
      </c>
      <c r="AH10" s="146">
        <v>46023</v>
      </c>
      <c r="AI10" s="146">
        <v>46752</v>
      </c>
      <c r="AJ10" s="111"/>
      <c r="AK10" s="115" t="s">
        <v>227</v>
      </c>
      <c r="AL10" s="121"/>
      <c r="AM10" s="121"/>
      <c r="AN10" s="133"/>
      <c r="AO10" s="110"/>
      <c r="AP10" s="110"/>
      <c r="AQ10" s="110"/>
      <c r="AR10" s="110"/>
      <c r="AS10" s="110"/>
      <c r="AT10" s="110"/>
      <c r="AU10" s="110"/>
    </row>
    <row r="11" spans="1:47" ht="108" customHeight="1">
      <c r="A11" s="122" t="s">
        <v>190</v>
      </c>
      <c r="B11" s="140" t="s">
        <v>194</v>
      </c>
      <c r="C11" s="109" t="s">
        <v>184</v>
      </c>
      <c r="D11" s="136" t="s">
        <v>201</v>
      </c>
      <c r="E11" s="133"/>
      <c r="F11" s="143" t="s">
        <v>171</v>
      </c>
      <c r="G11" s="123" t="s">
        <v>206</v>
      </c>
      <c r="H11" s="122"/>
      <c r="I11" s="106" t="s">
        <v>155</v>
      </c>
      <c r="J11" s="122"/>
      <c r="K11" s="122"/>
      <c r="L11" s="107" t="s">
        <v>59</v>
      </c>
      <c r="M11" s="124"/>
      <c r="N11" s="133"/>
      <c r="O11" s="125">
        <v>3</v>
      </c>
      <c r="P11" s="125">
        <v>3</v>
      </c>
      <c r="Q11" s="142">
        <v>9</v>
      </c>
      <c r="R11" s="126" t="s">
        <v>59</v>
      </c>
      <c r="S11" s="127"/>
      <c r="T11" s="128" t="s">
        <v>26</v>
      </c>
      <c r="U11" s="129" t="b">
        <f t="shared" si="1"/>
        <v>0</v>
      </c>
      <c r="V11" s="129"/>
      <c r="W11" s="130">
        <f t="shared" si="2"/>
        <v>0</v>
      </c>
      <c r="X11" s="131" t="str">
        <f t="shared" si="0"/>
        <v>ÇOK DÜŞÜK</v>
      </c>
      <c r="Y11" s="122"/>
      <c r="Z11" s="122"/>
      <c r="AA11" s="122"/>
      <c r="AB11" s="122"/>
      <c r="AC11" s="123"/>
      <c r="AD11" s="133"/>
      <c r="AE11" s="132" t="s">
        <v>239</v>
      </c>
      <c r="AF11" s="144" t="s">
        <v>216</v>
      </c>
      <c r="AG11" s="136" t="s">
        <v>248</v>
      </c>
      <c r="AH11" s="146">
        <v>46023</v>
      </c>
      <c r="AI11" s="146">
        <v>46752</v>
      </c>
      <c r="AJ11" s="111"/>
      <c r="AK11" s="132" t="s">
        <v>227</v>
      </c>
      <c r="AL11" s="122"/>
      <c r="AM11" s="122"/>
      <c r="AN11" s="133"/>
      <c r="AO11" s="122"/>
      <c r="AP11" s="122"/>
      <c r="AQ11" s="122"/>
      <c r="AR11" s="122"/>
      <c r="AS11" s="122"/>
      <c r="AT11" s="122"/>
      <c r="AU11" s="122"/>
    </row>
    <row r="12" spans="1:47" ht="189.75" customHeight="1">
      <c r="A12" s="110" t="s">
        <v>191</v>
      </c>
      <c r="B12" s="140" t="s">
        <v>195</v>
      </c>
      <c r="C12" s="109" t="s">
        <v>185</v>
      </c>
      <c r="D12" s="137" t="s">
        <v>202</v>
      </c>
      <c r="E12" s="133"/>
      <c r="F12" s="143" t="s">
        <v>172</v>
      </c>
      <c r="G12" s="107" t="s">
        <v>206</v>
      </c>
      <c r="H12" s="110"/>
      <c r="I12" s="105" t="s">
        <v>156</v>
      </c>
      <c r="J12" s="110"/>
      <c r="K12" s="110"/>
      <c r="L12" s="107" t="s">
        <v>59</v>
      </c>
      <c r="M12" s="112"/>
      <c r="N12" s="133"/>
      <c r="O12" s="113">
        <v>3</v>
      </c>
      <c r="P12" s="113">
        <v>4</v>
      </c>
      <c r="Q12" s="142">
        <v>12</v>
      </c>
      <c r="R12" s="114" t="s">
        <v>62</v>
      </c>
      <c r="S12" s="115"/>
      <c r="T12" s="116" t="s">
        <v>26</v>
      </c>
      <c r="U12" s="117" t="b">
        <f t="shared" si="1"/>
        <v>0</v>
      </c>
      <c r="V12" s="117"/>
      <c r="W12" s="118">
        <f t="shared" si="2"/>
        <v>0</v>
      </c>
      <c r="X12" s="119" t="str">
        <f t="shared" si="0"/>
        <v>ÇOK DÜŞÜK</v>
      </c>
      <c r="Y12" s="110"/>
      <c r="Z12" s="110"/>
      <c r="AA12" s="110"/>
      <c r="AB12" s="110"/>
      <c r="AC12" s="107"/>
      <c r="AD12" s="133"/>
      <c r="AE12" s="120" t="s">
        <v>239</v>
      </c>
      <c r="AF12" s="161" t="s">
        <v>217</v>
      </c>
      <c r="AG12" s="137" t="s">
        <v>249</v>
      </c>
      <c r="AH12" s="146">
        <v>46023</v>
      </c>
      <c r="AI12" s="146">
        <v>46752</v>
      </c>
      <c r="AJ12" s="111"/>
      <c r="AK12" s="115" t="s">
        <v>227</v>
      </c>
      <c r="AL12" s="121"/>
      <c r="AM12" s="121"/>
      <c r="AN12" s="133"/>
      <c r="AO12" s="110"/>
      <c r="AP12" s="110"/>
      <c r="AQ12" s="110"/>
      <c r="AR12" s="110"/>
      <c r="AS12" s="110"/>
      <c r="AT12" s="110"/>
      <c r="AU12" s="110"/>
    </row>
    <row r="13" spans="1:47" ht="94.5">
      <c r="A13" s="122" t="s">
        <v>191</v>
      </c>
      <c r="B13" s="139" t="s">
        <v>195</v>
      </c>
      <c r="C13" s="109" t="s">
        <v>186</v>
      </c>
      <c r="D13" s="136" t="s">
        <v>203</v>
      </c>
      <c r="E13" s="133"/>
      <c r="F13" s="143" t="s">
        <v>173</v>
      </c>
      <c r="G13" s="123" t="s">
        <v>206</v>
      </c>
      <c r="H13" s="122"/>
      <c r="I13" s="103" t="s">
        <v>157</v>
      </c>
      <c r="J13" s="122"/>
      <c r="K13" s="122"/>
      <c r="L13" s="107" t="s">
        <v>59</v>
      </c>
      <c r="M13" s="124"/>
      <c r="N13" s="133"/>
      <c r="O13" s="125">
        <v>3</v>
      </c>
      <c r="P13" s="125">
        <v>3</v>
      </c>
      <c r="Q13" s="142">
        <v>9</v>
      </c>
      <c r="R13" s="126" t="s">
        <v>59</v>
      </c>
      <c r="S13" s="127"/>
      <c r="T13" s="128" t="s">
        <v>26</v>
      </c>
      <c r="U13" s="129" t="b">
        <f t="shared" si="1"/>
        <v>0</v>
      </c>
      <c r="V13" s="129"/>
      <c r="W13" s="130">
        <f t="shared" si="2"/>
        <v>0</v>
      </c>
      <c r="X13" s="131" t="str">
        <f t="shared" si="0"/>
        <v>ÇOK DÜŞÜK</v>
      </c>
      <c r="Y13" s="122"/>
      <c r="Z13" s="122"/>
      <c r="AA13" s="122"/>
      <c r="AB13" s="122"/>
      <c r="AC13" s="123"/>
      <c r="AD13" s="133"/>
      <c r="AE13" s="132" t="s">
        <v>239</v>
      </c>
      <c r="AF13" s="144" t="s">
        <v>218</v>
      </c>
      <c r="AG13" s="136" t="s">
        <v>250</v>
      </c>
      <c r="AH13" s="146">
        <v>46023</v>
      </c>
      <c r="AI13" s="146">
        <v>46752</v>
      </c>
      <c r="AJ13" s="111"/>
      <c r="AK13" s="132" t="s">
        <v>227</v>
      </c>
      <c r="AL13" s="122"/>
      <c r="AM13" s="122"/>
      <c r="AN13" s="133"/>
      <c r="AO13" s="122"/>
      <c r="AP13" s="122"/>
      <c r="AQ13" s="122"/>
      <c r="AR13" s="122"/>
      <c r="AS13" s="122"/>
      <c r="AT13" s="122"/>
      <c r="AU13" s="122"/>
    </row>
    <row r="14" spans="1:47" ht="90.75" customHeight="1">
      <c r="A14" s="110" t="s">
        <v>192</v>
      </c>
      <c r="B14" s="140" t="s">
        <v>196</v>
      </c>
      <c r="C14" s="109" t="s">
        <v>187</v>
      </c>
      <c r="D14" s="137" t="s">
        <v>204</v>
      </c>
      <c r="E14" s="133"/>
      <c r="F14" s="143" t="s">
        <v>174</v>
      </c>
      <c r="G14" s="107" t="s">
        <v>206</v>
      </c>
      <c r="H14" s="110"/>
      <c r="I14" s="103" t="s">
        <v>158</v>
      </c>
      <c r="J14" s="110"/>
      <c r="K14" s="110"/>
      <c r="L14" s="107" t="s">
        <v>58</v>
      </c>
      <c r="M14" s="112"/>
      <c r="N14" s="133"/>
      <c r="O14" s="113">
        <v>5</v>
      </c>
      <c r="P14" s="113">
        <v>2</v>
      </c>
      <c r="Q14" s="142">
        <v>10</v>
      </c>
      <c r="R14" s="126" t="s">
        <v>59</v>
      </c>
      <c r="S14" s="115" t="s">
        <v>238</v>
      </c>
      <c r="T14" s="116" t="s">
        <v>26</v>
      </c>
      <c r="U14" s="117" t="b">
        <f t="shared" si="1"/>
        <v>0</v>
      </c>
      <c r="V14" s="117"/>
      <c r="W14" s="118">
        <f t="shared" si="2"/>
        <v>0</v>
      </c>
      <c r="X14" s="119" t="str">
        <f t="shared" si="0"/>
        <v>ÇOK DÜŞÜK</v>
      </c>
      <c r="Y14" s="110"/>
      <c r="Z14" s="110"/>
      <c r="AA14" s="110"/>
      <c r="AB14" s="110"/>
      <c r="AC14" s="107"/>
      <c r="AD14" s="133"/>
      <c r="AE14" s="120" t="s">
        <v>239</v>
      </c>
      <c r="AF14" s="160" t="s">
        <v>219</v>
      </c>
      <c r="AG14" s="137" t="s">
        <v>251</v>
      </c>
      <c r="AH14" s="146">
        <v>46023</v>
      </c>
      <c r="AI14" s="146">
        <v>46752</v>
      </c>
      <c r="AJ14" s="111"/>
      <c r="AK14" s="115" t="s">
        <v>227</v>
      </c>
      <c r="AL14" s="121"/>
      <c r="AM14" s="121"/>
      <c r="AN14" s="133"/>
      <c r="AO14" s="110"/>
      <c r="AP14" s="110"/>
      <c r="AQ14" s="110"/>
      <c r="AR14" s="110"/>
      <c r="AS14" s="110"/>
      <c r="AT14" s="110"/>
      <c r="AU14" s="110"/>
    </row>
    <row r="15" spans="1:47" ht="94.5">
      <c r="A15" s="122" t="s">
        <v>192</v>
      </c>
      <c r="B15" s="139" t="s">
        <v>196</v>
      </c>
      <c r="C15" s="109" t="s">
        <v>187</v>
      </c>
      <c r="D15" s="136" t="s">
        <v>204</v>
      </c>
      <c r="E15" s="133"/>
      <c r="F15" s="143" t="s">
        <v>175</v>
      </c>
      <c r="G15" s="123" t="s">
        <v>206</v>
      </c>
      <c r="H15" s="122"/>
      <c r="I15" s="103" t="s">
        <v>159</v>
      </c>
      <c r="J15" s="122"/>
      <c r="K15" s="122"/>
      <c r="L15" s="107" t="s">
        <v>58</v>
      </c>
      <c r="M15" s="124"/>
      <c r="N15" s="133"/>
      <c r="O15" s="125">
        <v>3</v>
      </c>
      <c r="P15" s="125">
        <v>3</v>
      </c>
      <c r="Q15" s="142">
        <v>9</v>
      </c>
      <c r="R15" s="126" t="s">
        <v>59</v>
      </c>
      <c r="S15" s="127"/>
      <c r="T15" s="128" t="s">
        <v>26</v>
      </c>
      <c r="U15" s="129" t="b">
        <f t="shared" si="1"/>
        <v>0</v>
      </c>
      <c r="V15" s="129"/>
      <c r="W15" s="130">
        <f t="shared" si="2"/>
        <v>0</v>
      </c>
      <c r="X15" s="131" t="str">
        <f t="shared" si="0"/>
        <v>ÇOK DÜŞÜK</v>
      </c>
      <c r="Y15" s="122"/>
      <c r="Z15" s="122"/>
      <c r="AA15" s="122"/>
      <c r="AB15" s="122"/>
      <c r="AC15" s="123"/>
      <c r="AD15" s="133"/>
      <c r="AE15" s="132" t="s">
        <v>239</v>
      </c>
      <c r="AF15" s="160" t="s">
        <v>220</v>
      </c>
      <c r="AG15" s="136" t="s">
        <v>252</v>
      </c>
      <c r="AH15" s="146">
        <v>46023</v>
      </c>
      <c r="AI15" s="146">
        <v>46752</v>
      </c>
      <c r="AJ15" s="111"/>
      <c r="AK15" s="132" t="s">
        <v>227</v>
      </c>
      <c r="AL15" s="122"/>
      <c r="AM15" s="122"/>
      <c r="AN15" s="133"/>
      <c r="AO15" s="122"/>
      <c r="AP15" s="122"/>
      <c r="AQ15" s="122"/>
      <c r="AR15" s="122"/>
      <c r="AS15" s="122"/>
      <c r="AT15" s="122"/>
      <c r="AU15" s="122"/>
    </row>
    <row r="16" spans="1:47" ht="63">
      <c r="A16" s="110" t="s">
        <v>192</v>
      </c>
      <c r="B16" s="140" t="s">
        <v>196</v>
      </c>
      <c r="C16" s="109" t="s">
        <v>187</v>
      </c>
      <c r="D16" s="137" t="s">
        <v>204</v>
      </c>
      <c r="E16" s="133"/>
      <c r="F16" s="143" t="s">
        <v>176</v>
      </c>
      <c r="G16" s="107" t="s">
        <v>206</v>
      </c>
      <c r="H16" s="110"/>
      <c r="I16" s="103" t="s">
        <v>160</v>
      </c>
      <c r="J16" s="110"/>
      <c r="K16" s="110"/>
      <c r="L16" s="107" t="s">
        <v>58</v>
      </c>
      <c r="M16" s="112"/>
      <c r="N16" s="133"/>
      <c r="O16" s="113">
        <v>3</v>
      </c>
      <c r="P16" s="113">
        <v>3</v>
      </c>
      <c r="Q16" s="142">
        <v>9</v>
      </c>
      <c r="R16" s="126" t="s">
        <v>59</v>
      </c>
      <c r="S16" s="115"/>
      <c r="T16" s="116" t="s">
        <v>26</v>
      </c>
      <c r="U16" s="117" t="b">
        <f t="shared" si="1"/>
        <v>0</v>
      </c>
      <c r="V16" s="117"/>
      <c r="W16" s="118">
        <f t="shared" si="2"/>
        <v>0</v>
      </c>
      <c r="X16" s="119" t="str">
        <f t="shared" si="0"/>
        <v>ÇOK DÜŞÜK</v>
      </c>
      <c r="Y16" s="110"/>
      <c r="Z16" s="110"/>
      <c r="AA16" s="110"/>
      <c r="AB16" s="110"/>
      <c r="AC16" s="107"/>
      <c r="AD16" s="133"/>
      <c r="AE16" s="120" t="s">
        <v>239</v>
      </c>
      <c r="AF16" s="160" t="s">
        <v>221</v>
      </c>
      <c r="AG16" s="137" t="s">
        <v>253</v>
      </c>
      <c r="AH16" s="146">
        <v>46023</v>
      </c>
      <c r="AI16" s="146">
        <v>46752</v>
      </c>
      <c r="AJ16" s="111"/>
      <c r="AK16" s="115" t="s">
        <v>227</v>
      </c>
      <c r="AL16" s="121"/>
      <c r="AM16" s="121"/>
      <c r="AN16" s="133"/>
      <c r="AO16" s="110"/>
      <c r="AP16" s="110"/>
      <c r="AQ16" s="110"/>
      <c r="AR16" s="110"/>
      <c r="AS16" s="110"/>
      <c r="AT16" s="110"/>
      <c r="AU16" s="110"/>
    </row>
    <row r="17" spans="1:47" ht="92.25" customHeight="1">
      <c r="A17" s="122" t="s">
        <v>192</v>
      </c>
      <c r="B17" s="139" t="s">
        <v>196</v>
      </c>
      <c r="C17" s="109" t="s">
        <v>187</v>
      </c>
      <c r="D17" s="136" t="s">
        <v>204</v>
      </c>
      <c r="E17" s="133"/>
      <c r="F17" s="143" t="s">
        <v>177</v>
      </c>
      <c r="G17" s="123" t="s">
        <v>206</v>
      </c>
      <c r="H17" s="122"/>
      <c r="I17" s="103" t="s">
        <v>161</v>
      </c>
      <c r="J17" s="122"/>
      <c r="K17" s="122"/>
      <c r="L17" s="107" t="s">
        <v>58</v>
      </c>
      <c r="M17" s="124"/>
      <c r="N17" s="133"/>
      <c r="O17" s="125">
        <v>3</v>
      </c>
      <c r="P17" s="125">
        <v>3</v>
      </c>
      <c r="Q17" s="142">
        <v>9</v>
      </c>
      <c r="R17" s="126" t="s">
        <v>59</v>
      </c>
      <c r="S17" s="127"/>
      <c r="T17" s="128" t="s">
        <v>26</v>
      </c>
      <c r="U17" s="129" t="b">
        <f t="shared" si="1"/>
        <v>0</v>
      </c>
      <c r="V17" s="129"/>
      <c r="W17" s="130">
        <f t="shared" si="2"/>
        <v>0</v>
      </c>
      <c r="X17" s="131" t="str">
        <f t="shared" si="0"/>
        <v>ÇOK DÜŞÜK</v>
      </c>
      <c r="Y17" s="122"/>
      <c r="Z17" s="122"/>
      <c r="AA17" s="122"/>
      <c r="AB17" s="122"/>
      <c r="AC17" s="123"/>
      <c r="AD17" s="133"/>
      <c r="AE17" s="132" t="s">
        <v>239</v>
      </c>
      <c r="AF17" s="160" t="s">
        <v>222</v>
      </c>
      <c r="AG17" s="136" t="s">
        <v>254</v>
      </c>
      <c r="AH17" s="146">
        <v>46023</v>
      </c>
      <c r="AI17" s="146">
        <v>46752</v>
      </c>
      <c r="AJ17" s="111"/>
      <c r="AK17" s="132" t="s">
        <v>227</v>
      </c>
      <c r="AL17" s="122"/>
      <c r="AM17" s="122"/>
      <c r="AN17" s="133"/>
      <c r="AO17" s="122"/>
      <c r="AP17" s="122"/>
      <c r="AQ17" s="122"/>
      <c r="AR17" s="122"/>
      <c r="AS17" s="122"/>
      <c r="AT17" s="122"/>
      <c r="AU17" s="122"/>
    </row>
    <row r="18" spans="1:47" ht="345" customHeight="1">
      <c r="A18" s="110" t="s">
        <v>192</v>
      </c>
      <c r="B18" s="140" t="s">
        <v>196</v>
      </c>
      <c r="C18" s="109" t="s">
        <v>188</v>
      </c>
      <c r="D18" s="137" t="s">
        <v>205</v>
      </c>
      <c r="E18" s="133"/>
      <c r="F18" s="143" t="s">
        <v>178</v>
      </c>
      <c r="G18" s="107" t="s">
        <v>206</v>
      </c>
      <c r="H18" s="110"/>
      <c r="I18" s="104" t="s">
        <v>162</v>
      </c>
      <c r="J18" s="110"/>
      <c r="K18" s="110"/>
      <c r="L18" s="107" t="s">
        <v>59</v>
      </c>
      <c r="M18" s="112"/>
      <c r="N18" s="133"/>
      <c r="O18" s="113">
        <v>3</v>
      </c>
      <c r="P18" s="113">
        <v>3</v>
      </c>
      <c r="Q18" s="142">
        <v>9</v>
      </c>
      <c r="R18" s="126" t="s">
        <v>59</v>
      </c>
      <c r="S18" s="168" t="s">
        <v>259</v>
      </c>
      <c r="T18" s="116" t="s">
        <v>257</v>
      </c>
      <c r="U18" s="117">
        <f t="shared" si="1"/>
        <v>0.1</v>
      </c>
      <c r="V18" s="117"/>
      <c r="W18" s="118">
        <f t="shared" si="2"/>
        <v>0.9</v>
      </c>
      <c r="X18" s="119" t="str">
        <f t="shared" si="0"/>
        <v>ÇOK DÜŞÜK</v>
      </c>
      <c r="Y18" s="110"/>
      <c r="Z18" s="110"/>
      <c r="AA18" s="110"/>
      <c r="AB18" s="110"/>
      <c r="AC18" s="107"/>
      <c r="AD18" s="133"/>
      <c r="AE18" s="120" t="s">
        <v>239</v>
      </c>
      <c r="AF18" s="144" t="s">
        <v>224</v>
      </c>
      <c r="AG18" s="137" t="s">
        <v>255</v>
      </c>
      <c r="AH18" s="146">
        <v>46023</v>
      </c>
      <c r="AI18" s="146">
        <v>46752</v>
      </c>
      <c r="AJ18" s="111"/>
      <c r="AK18" s="115" t="s">
        <v>227</v>
      </c>
      <c r="AL18" s="121"/>
      <c r="AM18" s="121"/>
      <c r="AN18" s="133"/>
      <c r="AO18" s="110"/>
      <c r="AP18" s="110"/>
      <c r="AQ18" s="110"/>
      <c r="AR18" s="110"/>
      <c r="AS18" s="110"/>
      <c r="AT18" s="110"/>
      <c r="AU18" s="110"/>
    </row>
    <row r="19" spans="1:47" ht="221.25" customHeight="1">
      <c r="A19" s="122" t="s">
        <v>192</v>
      </c>
      <c r="B19" s="139" t="s">
        <v>196</v>
      </c>
      <c r="C19" s="109" t="s">
        <v>188</v>
      </c>
      <c r="D19" s="136" t="s">
        <v>205</v>
      </c>
      <c r="E19" s="133"/>
      <c r="F19" s="143" t="s">
        <v>179</v>
      </c>
      <c r="G19" s="123" t="s">
        <v>206</v>
      </c>
      <c r="H19" s="122"/>
      <c r="I19" s="104" t="s">
        <v>163</v>
      </c>
      <c r="J19" s="122"/>
      <c r="K19" s="122"/>
      <c r="L19" s="107" t="s">
        <v>59</v>
      </c>
      <c r="M19" s="124"/>
      <c r="N19" s="133"/>
      <c r="O19" s="125">
        <v>4</v>
      </c>
      <c r="P19" s="125">
        <v>3</v>
      </c>
      <c r="Q19" s="142">
        <v>12</v>
      </c>
      <c r="R19" s="114" t="s">
        <v>62</v>
      </c>
      <c r="S19" s="127"/>
      <c r="T19" s="128" t="s">
        <v>26</v>
      </c>
      <c r="U19" s="129" t="b">
        <f t="shared" si="1"/>
        <v>0</v>
      </c>
      <c r="V19" s="129"/>
      <c r="W19" s="130">
        <f t="shared" si="2"/>
        <v>0</v>
      </c>
      <c r="X19" s="131" t="str">
        <f t="shared" si="0"/>
        <v>ÇOK DÜŞÜK</v>
      </c>
      <c r="Y19" s="122"/>
      <c r="Z19" s="122"/>
      <c r="AA19" s="122"/>
      <c r="AB19" s="122"/>
      <c r="AC19" s="123"/>
      <c r="AD19" s="133"/>
      <c r="AE19" s="132" t="s">
        <v>239</v>
      </c>
      <c r="AF19" s="144" t="s">
        <v>223</v>
      </c>
      <c r="AG19" s="136" t="s">
        <v>246</v>
      </c>
      <c r="AH19" s="146">
        <v>46023</v>
      </c>
      <c r="AI19" s="146">
        <v>46752</v>
      </c>
      <c r="AJ19" s="111"/>
      <c r="AK19" s="132" t="s">
        <v>227</v>
      </c>
      <c r="AL19" s="122"/>
      <c r="AM19" s="122"/>
      <c r="AN19" s="133"/>
      <c r="AO19" s="122"/>
      <c r="AP19" s="122"/>
      <c r="AQ19" s="122"/>
      <c r="AR19" s="122"/>
      <c r="AS19" s="122"/>
      <c r="AT19" s="122"/>
      <c r="AU19" s="122"/>
    </row>
    <row r="20" spans="1:47" s="157" customFormat="1" ht="134.25" customHeight="1">
      <c r="A20" s="147" t="s">
        <v>190</v>
      </c>
      <c r="B20" s="104" t="s">
        <v>194</v>
      </c>
      <c r="C20" s="147" t="s">
        <v>184</v>
      </c>
      <c r="D20" s="104" t="s">
        <v>201</v>
      </c>
      <c r="E20" s="133"/>
      <c r="F20" s="147" t="s">
        <v>209</v>
      </c>
      <c r="G20" s="148" t="s">
        <v>206</v>
      </c>
      <c r="H20" s="147"/>
      <c r="I20" s="104" t="s">
        <v>208</v>
      </c>
      <c r="J20" s="104" t="s">
        <v>212</v>
      </c>
      <c r="K20" s="147"/>
      <c r="L20" s="164" t="s">
        <v>59</v>
      </c>
      <c r="M20" s="165"/>
      <c r="N20" s="133"/>
      <c r="O20" s="149">
        <v>5</v>
      </c>
      <c r="P20" s="149">
        <v>2</v>
      </c>
      <c r="Q20" s="150" t="s">
        <v>234</v>
      </c>
      <c r="R20" s="126" t="s">
        <v>59</v>
      </c>
      <c r="S20" s="143"/>
      <c r="T20" s="151" t="s">
        <v>26</v>
      </c>
      <c r="U20" s="152" t="b">
        <f t="shared" si="1"/>
        <v>0</v>
      </c>
      <c r="V20" s="152"/>
      <c r="W20" s="153">
        <f t="shared" si="2"/>
        <v>0</v>
      </c>
      <c r="X20" s="154" t="str">
        <f t="shared" si="0"/>
        <v>ÇOK DÜŞÜK</v>
      </c>
      <c r="Y20" s="147"/>
      <c r="Z20" s="147"/>
      <c r="AA20" s="147"/>
      <c r="AB20" s="147"/>
      <c r="AC20" s="148"/>
      <c r="AD20" s="133"/>
      <c r="AE20" s="155" t="s">
        <v>239</v>
      </c>
      <c r="AF20" s="147" t="s">
        <v>225</v>
      </c>
      <c r="AG20" s="104" t="s">
        <v>246</v>
      </c>
      <c r="AH20" s="146">
        <v>46023</v>
      </c>
      <c r="AI20" s="146">
        <v>46752</v>
      </c>
      <c r="AJ20" s="111"/>
      <c r="AK20" s="143" t="s">
        <v>227</v>
      </c>
      <c r="AL20" s="156"/>
      <c r="AM20" s="156"/>
      <c r="AN20" s="133"/>
      <c r="AO20" s="147"/>
      <c r="AP20" s="147"/>
      <c r="AQ20" s="147"/>
      <c r="AR20" s="147"/>
      <c r="AS20" s="147"/>
      <c r="AT20" s="147"/>
      <c r="AU20" s="147"/>
    </row>
    <row r="21" spans="1:47" ht="155.25" customHeight="1">
      <c r="A21" s="147" t="s">
        <v>189</v>
      </c>
      <c r="B21" s="161" t="s">
        <v>193</v>
      </c>
      <c r="C21" s="166" t="s">
        <v>183</v>
      </c>
      <c r="D21" s="104" t="s">
        <v>200</v>
      </c>
      <c r="E21" s="133"/>
      <c r="F21" s="147" t="s">
        <v>241</v>
      </c>
      <c r="G21" s="148" t="s">
        <v>206</v>
      </c>
      <c r="H21" s="147"/>
      <c r="I21" s="104" t="s">
        <v>210</v>
      </c>
      <c r="J21" s="104" t="s">
        <v>211</v>
      </c>
      <c r="K21" s="147"/>
      <c r="L21" s="164" t="s">
        <v>59</v>
      </c>
      <c r="M21" s="165"/>
      <c r="N21" s="133"/>
      <c r="O21" s="113">
        <v>3</v>
      </c>
      <c r="P21" s="113">
        <v>3</v>
      </c>
      <c r="Q21" s="114" t="s">
        <v>226</v>
      </c>
      <c r="R21" s="126" t="s">
        <v>59</v>
      </c>
      <c r="S21" s="115"/>
      <c r="T21" s="116" t="s">
        <v>26</v>
      </c>
      <c r="U21" s="117" t="b">
        <f t="shared" si="1"/>
        <v>0</v>
      </c>
      <c r="V21" s="117"/>
      <c r="W21" s="118">
        <f t="shared" si="2"/>
        <v>0</v>
      </c>
      <c r="X21" s="119" t="str">
        <f t="shared" si="0"/>
        <v>ÇOK DÜŞÜK</v>
      </c>
      <c r="Y21" s="110"/>
      <c r="Z21" s="110"/>
      <c r="AA21" s="110"/>
      <c r="AB21" s="110"/>
      <c r="AC21" s="107"/>
      <c r="AD21" s="133"/>
      <c r="AE21" s="120" t="s">
        <v>239</v>
      </c>
      <c r="AF21" s="104" t="s">
        <v>242</v>
      </c>
      <c r="AG21" s="137" t="s">
        <v>249</v>
      </c>
      <c r="AH21" s="146">
        <v>46023</v>
      </c>
      <c r="AI21" s="146">
        <v>46752</v>
      </c>
      <c r="AJ21" s="111"/>
      <c r="AK21" s="115" t="s">
        <v>227</v>
      </c>
      <c r="AL21" s="121"/>
      <c r="AM21" s="121"/>
      <c r="AN21" s="133"/>
      <c r="AO21" s="110"/>
      <c r="AP21" s="110"/>
      <c r="AQ21" s="110"/>
      <c r="AR21" s="110"/>
      <c r="AS21" s="110"/>
      <c r="AT21" s="110"/>
      <c r="AU21" s="110"/>
    </row>
    <row r="22" spans="1:47" ht="31.5">
      <c r="A22" s="122"/>
      <c r="B22" s="136"/>
      <c r="C22" s="122"/>
      <c r="D22" s="122"/>
      <c r="E22" s="133"/>
      <c r="F22" s="122"/>
      <c r="G22" s="123" t="s">
        <v>26</v>
      </c>
      <c r="H22" s="122"/>
      <c r="I22" s="122"/>
      <c r="J22" s="122"/>
      <c r="K22" s="122"/>
      <c r="L22" s="135"/>
      <c r="M22" s="124"/>
      <c r="N22" s="133"/>
      <c r="O22" s="125"/>
      <c r="P22" s="125"/>
      <c r="Q22" s="126"/>
      <c r="R22" s="126"/>
      <c r="S22" s="127"/>
      <c r="T22" s="128" t="s">
        <v>26</v>
      </c>
      <c r="U22" s="129" t="b">
        <f t="shared" si="1"/>
        <v>0</v>
      </c>
      <c r="V22" s="129"/>
      <c r="W22" s="130">
        <f t="shared" si="2"/>
        <v>0</v>
      </c>
      <c r="X22" s="131" t="str">
        <f t="shared" si="0"/>
        <v>ÇOK DÜŞÜK</v>
      </c>
      <c r="Y22" s="122"/>
      <c r="Z22" s="122"/>
      <c r="AA22" s="122"/>
      <c r="AB22" s="122"/>
      <c r="AC22" s="123"/>
      <c r="AD22" s="133"/>
      <c r="AE22" s="132" t="s">
        <v>26</v>
      </c>
      <c r="AF22" s="147"/>
      <c r="AG22" s="136"/>
      <c r="AH22" s="122"/>
      <c r="AI22" s="146"/>
      <c r="AJ22" s="111"/>
      <c r="AK22" s="132" t="s">
        <v>26</v>
      </c>
      <c r="AL22" s="122"/>
      <c r="AM22" s="122"/>
      <c r="AN22" s="133"/>
      <c r="AO22" s="122"/>
      <c r="AP22" s="122"/>
      <c r="AQ22" s="122"/>
      <c r="AR22" s="122"/>
      <c r="AS22" s="122"/>
      <c r="AT22" s="122"/>
      <c r="AU22" s="122"/>
    </row>
    <row r="23" spans="1:47" ht="31.5">
      <c r="A23" s="110"/>
      <c r="B23" s="137"/>
      <c r="C23" s="110"/>
      <c r="D23" s="110"/>
      <c r="E23" s="133"/>
      <c r="F23" s="110"/>
      <c r="G23" s="107" t="s">
        <v>26</v>
      </c>
      <c r="H23" s="110"/>
      <c r="I23" s="110"/>
      <c r="J23" s="110"/>
      <c r="K23" s="110"/>
      <c r="L23" s="134"/>
      <c r="M23" s="112"/>
      <c r="N23" s="133"/>
      <c r="O23" s="113"/>
      <c r="P23" s="113"/>
      <c r="Q23" s="114"/>
      <c r="R23" s="114"/>
      <c r="S23" s="115"/>
      <c r="T23" s="116" t="s">
        <v>26</v>
      </c>
      <c r="U23" s="117" t="b">
        <f t="shared" si="1"/>
        <v>0</v>
      </c>
      <c r="V23" s="117"/>
      <c r="W23" s="118">
        <f t="shared" si="2"/>
        <v>0</v>
      </c>
      <c r="X23" s="119" t="str">
        <f t="shared" si="0"/>
        <v>ÇOK DÜŞÜK</v>
      </c>
      <c r="Y23" s="110"/>
      <c r="Z23" s="110"/>
      <c r="AA23" s="110"/>
      <c r="AB23" s="110"/>
      <c r="AC23" s="107"/>
      <c r="AD23" s="133"/>
      <c r="AE23" s="120" t="s">
        <v>26</v>
      </c>
      <c r="AF23" s="147"/>
      <c r="AG23" s="137"/>
      <c r="AH23" s="110"/>
      <c r="AI23" s="146"/>
      <c r="AJ23" s="111"/>
      <c r="AK23" s="115" t="s">
        <v>26</v>
      </c>
      <c r="AL23" s="121"/>
      <c r="AM23" s="121"/>
      <c r="AN23" s="133"/>
      <c r="AO23" s="110"/>
      <c r="AP23" s="110"/>
      <c r="AQ23" s="110"/>
      <c r="AR23" s="110"/>
      <c r="AS23" s="110"/>
      <c r="AT23" s="110"/>
      <c r="AU23" s="110"/>
    </row>
    <row r="24" spans="1:47" ht="31.5">
      <c r="A24" s="122"/>
      <c r="B24" s="136"/>
      <c r="C24" s="122"/>
      <c r="D24" s="122"/>
      <c r="E24" s="133"/>
      <c r="F24" s="122"/>
      <c r="G24" s="123" t="s">
        <v>26</v>
      </c>
      <c r="H24" s="122"/>
      <c r="I24" s="122"/>
      <c r="J24" s="122"/>
      <c r="K24" s="122"/>
      <c r="L24" s="135"/>
      <c r="M24" s="124"/>
      <c r="N24" s="133"/>
      <c r="O24" s="125"/>
      <c r="P24" s="125"/>
      <c r="Q24" s="126"/>
      <c r="R24" s="126"/>
      <c r="S24" s="127"/>
      <c r="T24" s="128" t="s">
        <v>26</v>
      </c>
      <c r="U24" s="129" t="b">
        <f t="shared" si="1"/>
        <v>0</v>
      </c>
      <c r="V24" s="129"/>
      <c r="W24" s="130">
        <f t="shared" si="2"/>
        <v>0</v>
      </c>
      <c r="X24" s="131" t="str">
        <f t="shared" si="0"/>
        <v>ÇOK DÜŞÜK</v>
      </c>
      <c r="Y24" s="122"/>
      <c r="Z24" s="122"/>
      <c r="AA24" s="122"/>
      <c r="AB24" s="122"/>
      <c r="AC24" s="123"/>
      <c r="AD24" s="133"/>
      <c r="AE24" s="132" t="s">
        <v>26</v>
      </c>
      <c r="AF24" s="147"/>
      <c r="AG24" s="136"/>
      <c r="AH24" s="122"/>
      <c r="AI24" s="146"/>
      <c r="AJ24" s="111"/>
      <c r="AK24" s="132" t="s">
        <v>26</v>
      </c>
      <c r="AL24" s="122"/>
      <c r="AM24" s="122"/>
      <c r="AN24" s="133"/>
      <c r="AO24" s="122"/>
      <c r="AP24" s="122"/>
      <c r="AQ24" s="122"/>
      <c r="AR24" s="122"/>
      <c r="AS24" s="122"/>
      <c r="AT24" s="122"/>
      <c r="AU24" s="122"/>
    </row>
    <row r="25" spans="1:47" ht="31.5">
      <c r="A25" s="110"/>
      <c r="B25" s="137"/>
      <c r="C25" s="110"/>
      <c r="D25" s="110"/>
      <c r="E25" s="133"/>
      <c r="F25" s="110"/>
      <c r="G25" s="107" t="s">
        <v>26</v>
      </c>
      <c r="H25" s="110"/>
      <c r="I25" s="110"/>
      <c r="J25" s="110"/>
      <c r="K25" s="110"/>
      <c r="L25" s="134"/>
      <c r="M25" s="112"/>
      <c r="N25" s="133"/>
      <c r="O25" s="113"/>
      <c r="P25" s="113"/>
      <c r="Q25" s="114"/>
      <c r="R25" s="114"/>
      <c r="S25" s="115"/>
      <c r="T25" s="116" t="s">
        <v>26</v>
      </c>
      <c r="U25" s="117" t="b">
        <f t="shared" si="1"/>
        <v>0</v>
      </c>
      <c r="V25" s="117"/>
      <c r="W25" s="118">
        <f t="shared" si="2"/>
        <v>0</v>
      </c>
      <c r="X25" s="119" t="str">
        <f t="shared" si="0"/>
        <v>ÇOK DÜŞÜK</v>
      </c>
      <c r="Y25" s="110"/>
      <c r="Z25" s="110"/>
      <c r="AA25" s="110"/>
      <c r="AB25" s="110"/>
      <c r="AC25" s="107"/>
      <c r="AD25" s="133"/>
      <c r="AE25" s="120" t="s">
        <v>26</v>
      </c>
      <c r="AF25" s="147"/>
      <c r="AG25" s="137"/>
      <c r="AH25" s="110"/>
      <c r="AI25" s="110"/>
      <c r="AJ25" s="111"/>
      <c r="AK25" s="115" t="s">
        <v>26</v>
      </c>
      <c r="AL25" s="121"/>
      <c r="AM25" s="121"/>
      <c r="AN25" s="133"/>
      <c r="AO25" s="110"/>
      <c r="AP25" s="110"/>
      <c r="AQ25" s="110"/>
      <c r="AR25" s="110"/>
      <c r="AS25" s="110"/>
      <c r="AT25" s="110"/>
      <c r="AU25" s="110"/>
    </row>
    <row r="26" spans="1:47" ht="31.5">
      <c r="A26" s="122"/>
      <c r="B26" s="136"/>
      <c r="C26" s="122"/>
      <c r="D26" s="122"/>
      <c r="E26" s="133"/>
      <c r="F26" s="122"/>
      <c r="G26" s="123" t="s">
        <v>26</v>
      </c>
      <c r="H26" s="122"/>
      <c r="I26" s="122"/>
      <c r="J26" s="122"/>
      <c r="K26" s="122"/>
      <c r="L26" s="135"/>
      <c r="M26" s="124"/>
      <c r="N26" s="133"/>
      <c r="O26" s="125"/>
      <c r="P26" s="125"/>
      <c r="Q26" s="126"/>
      <c r="R26" s="126"/>
      <c r="S26" s="127"/>
      <c r="T26" s="128" t="s">
        <v>26</v>
      </c>
      <c r="U26" s="129" t="b">
        <f t="shared" si="1"/>
        <v>0</v>
      </c>
      <c r="V26" s="129"/>
      <c r="W26" s="130">
        <f t="shared" si="2"/>
        <v>0</v>
      </c>
      <c r="X26" s="131" t="str">
        <f t="shared" si="0"/>
        <v>ÇOK DÜŞÜK</v>
      </c>
      <c r="Y26" s="122"/>
      <c r="Z26" s="122"/>
      <c r="AA26" s="122"/>
      <c r="AB26" s="122"/>
      <c r="AC26" s="123"/>
      <c r="AD26" s="133"/>
      <c r="AE26" s="132" t="s">
        <v>26</v>
      </c>
      <c r="AF26" s="147"/>
      <c r="AG26" s="136"/>
      <c r="AH26" s="122"/>
      <c r="AI26" s="122"/>
      <c r="AJ26" s="111"/>
      <c r="AK26" s="132" t="s">
        <v>26</v>
      </c>
      <c r="AL26" s="122"/>
      <c r="AM26" s="122"/>
      <c r="AN26" s="133"/>
      <c r="AO26" s="122"/>
      <c r="AP26" s="122"/>
      <c r="AQ26" s="122"/>
      <c r="AR26" s="122"/>
      <c r="AS26" s="122"/>
      <c r="AT26" s="122"/>
      <c r="AU26" s="122"/>
    </row>
    <row r="27" spans="1:47" ht="31.5">
      <c r="A27" s="110"/>
      <c r="B27" s="137"/>
      <c r="C27" s="110"/>
      <c r="D27" s="110"/>
      <c r="E27" s="133"/>
      <c r="F27" s="110"/>
      <c r="G27" s="107" t="s">
        <v>26</v>
      </c>
      <c r="H27" s="110"/>
      <c r="I27" s="110"/>
      <c r="J27" s="110"/>
      <c r="K27" s="110"/>
      <c r="L27" s="134"/>
      <c r="M27" s="112"/>
      <c r="N27" s="133"/>
      <c r="O27" s="113"/>
      <c r="P27" s="113"/>
      <c r="Q27" s="114"/>
      <c r="R27" s="114"/>
      <c r="S27" s="115"/>
      <c r="T27" s="116" t="s">
        <v>26</v>
      </c>
      <c r="U27" s="117" t="b">
        <f t="shared" si="1"/>
        <v>0</v>
      </c>
      <c r="V27" s="117"/>
      <c r="W27" s="118">
        <f t="shared" si="2"/>
        <v>0</v>
      </c>
      <c r="X27" s="119" t="str">
        <f t="shared" si="0"/>
        <v>ÇOK DÜŞÜK</v>
      </c>
      <c r="Y27" s="110"/>
      <c r="Z27" s="110"/>
      <c r="AA27" s="110"/>
      <c r="AB27" s="110"/>
      <c r="AC27" s="107"/>
      <c r="AD27" s="133"/>
      <c r="AE27" s="120" t="s">
        <v>26</v>
      </c>
      <c r="AF27" s="147"/>
      <c r="AG27" s="137"/>
      <c r="AH27" s="110"/>
      <c r="AI27" s="110"/>
      <c r="AJ27" s="111"/>
      <c r="AK27" s="115" t="s">
        <v>26</v>
      </c>
      <c r="AL27" s="121"/>
      <c r="AM27" s="121"/>
      <c r="AN27" s="133"/>
      <c r="AO27" s="110"/>
      <c r="AP27" s="110"/>
      <c r="AQ27" s="110"/>
      <c r="AR27" s="110"/>
      <c r="AS27" s="110"/>
      <c r="AT27" s="110"/>
      <c r="AU27" s="110"/>
    </row>
    <row r="28" spans="1:47" ht="31.5">
      <c r="A28" s="122"/>
      <c r="B28" s="136"/>
      <c r="C28" s="122"/>
      <c r="D28" s="122"/>
      <c r="E28" s="133"/>
      <c r="F28" s="122"/>
      <c r="G28" s="123" t="s">
        <v>26</v>
      </c>
      <c r="H28" s="122"/>
      <c r="I28" s="122"/>
      <c r="J28" s="122"/>
      <c r="K28" s="122"/>
      <c r="L28" s="135"/>
      <c r="M28" s="124"/>
      <c r="N28" s="133"/>
      <c r="O28" s="125"/>
      <c r="P28" s="125"/>
      <c r="Q28" s="126"/>
      <c r="R28" s="126"/>
      <c r="S28" s="127"/>
      <c r="T28" s="128" t="s">
        <v>26</v>
      </c>
      <c r="U28" s="129" t="b">
        <f t="shared" si="1"/>
        <v>0</v>
      </c>
      <c r="V28" s="129"/>
      <c r="W28" s="130">
        <f t="shared" si="2"/>
        <v>0</v>
      </c>
      <c r="X28" s="131" t="str">
        <f t="shared" si="0"/>
        <v>ÇOK DÜŞÜK</v>
      </c>
      <c r="Y28" s="122"/>
      <c r="Z28" s="122"/>
      <c r="AA28" s="122"/>
      <c r="AB28" s="122"/>
      <c r="AC28" s="123"/>
      <c r="AD28" s="133"/>
      <c r="AE28" s="132" t="s">
        <v>26</v>
      </c>
      <c r="AF28" s="147"/>
      <c r="AG28" s="136"/>
      <c r="AH28" s="122"/>
      <c r="AI28" s="122"/>
      <c r="AJ28" s="111"/>
      <c r="AK28" s="132" t="s">
        <v>26</v>
      </c>
      <c r="AL28" s="122"/>
      <c r="AM28" s="122"/>
      <c r="AN28" s="133"/>
      <c r="AO28" s="122"/>
      <c r="AP28" s="122"/>
      <c r="AQ28" s="122"/>
      <c r="AR28" s="122"/>
      <c r="AS28" s="122"/>
      <c r="AT28" s="122"/>
      <c r="AU28" s="122"/>
    </row>
    <row r="29" spans="1:47" ht="31.5">
      <c r="A29" s="110"/>
      <c r="B29" s="137"/>
      <c r="C29" s="110"/>
      <c r="D29" s="110"/>
      <c r="E29" s="133"/>
      <c r="F29" s="110"/>
      <c r="G29" s="107" t="s">
        <v>26</v>
      </c>
      <c r="H29" s="110"/>
      <c r="I29" s="110"/>
      <c r="J29" s="110"/>
      <c r="K29" s="110"/>
      <c r="L29" s="134"/>
      <c r="M29" s="112"/>
      <c r="N29" s="133"/>
      <c r="O29" s="113"/>
      <c r="P29" s="113"/>
      <c r="Q29" s="114"/>
      <c r="R29" s="114"/>
      <c r="S29" s="115"/>
      <c r="T29" s="116" t="s">
        <v>26</v>
      </c>
      <c r="U29" s="117" t="b">
        <f t="shared" si="1"/>
        <v>0</v>
      </c>
      <c r="V29" s="117"/>
      <c r="W29" s="118">
        <f t="shared" si="2"/>
        <v>0</v>
      </c>
      <c r="X29" s="119" t="str">
        <f t="shared" si="0"/>
        <v>ÇOK DÜŞÜK</v>
      </c>
      <c r="Y29" s="110"/>
      <c r="Z29" s="110"/>
      <c r="AA29" s="110"/>
      <c r="AB29" s="110"/>
      <c r="AC29" s="107"/>
      <c r="AD29" s="133"/>
      <c r="AE29" s="120" t="s">
        <v>26</v>
      </c>
      <c r="AF29" s="147"/>
      <c r="AG29" s="137"/>
      <c r="AH29" s="110"/>
      <c r="AI29" s="110"/>
      <c r="AJ29" s="111"/>
      <c r="AK29" s="115" t="s">
        <v>26</v>
      </c>
      <c r="AL29" s="121"/>
      <c r="AM29" s="121"/>
      <c r="AN29" s="133"/>
      <c r="AO29" s="110"/>
      <c r="AP29" s="110"/>
      <c r="AQ29" s="110"/>
      <c r="AR29" s="110"/>
      <c r="AS29" s="110"/>
      <c r="AT29" s="110"/>
      <c r="AU29" s="110"/>
    </row>
    <row r="30" spans="1:47" ht="31.5">
      <c r="A30" s="122"/>
      <c r="B30" s="136"/>
      <c r="C30" s="122"/>
      <c r="D30" s="122"/>
      <c r="E30" s="133"/>
      <c r="F30" s="122"/>
      <c r="G30" s="123" t="s">
        <v>26</v>
      </c>
      <c r="H30" s="122"/>
      <c r="I30" s="122"/>
      <c r="J30" s="122"/>
      <c r="K30" s="122"/>
      <c r="L30" s="135"/>
      <c r="M30" s="124"/>
      <c r="N30" s="133"/>
      <c r="O30" s="125"/>
      <c r="P30" s="125"/>
      <c r="Q30" s="126"/>
      <c r="R30" s="126"/>
      <c r="S30" s="127"/>
      <c r="T30" s="128" t="s">
        <v>26</v>
      </c>
      <c r="U30" s="129" t="b">
        <f t="shared" si="1"/>
        <v>0</v>
      </c>
      <c r="V30" s="129"/>
      <c r="W30" s="130">
        <f t="shared" si="2"/>
        <v>0</v>
      </c>
      <c r="X30" s="131" t="str">
        <f t="shared" si="0"/>
        <v>ÇOK DÜŞÜK</v>
      </c>
      <c r="Y30" s="122"/>
      <c r="Z30" s="122"/>
      <c r="AA30" s="122"/>
      <c r="AB30" s="122"/>
      <c r="AC30" s="123"/>
      <c r="AD30" s="133"/>
      <c r="AE30" s="132" t="s">
        <v>26</v>
      </c>
      <c r="AF30" s="147"/>
      <c r="AG30" s="136"/>
      <c r="AH30" s="122"/>
      <c r="AI30" s="122"/>
      <c r="AJ30" s="111"/>
      <c r="AK30" s="132" t="s">
        <v>26</v>
      </c>
      <c r="AL30" s="122"/>
      <c r="AM30" s="122"/>
      <c r="AN30" s="133"/>
      <c r="AO30" s="122"/>
      <c r="AP30" s="122"/>
      <c r="AQ30" s="122"/>
      <c r="AR30" s="122"/>
      <c r="AS30" s="122"/>
      <c r="AT30" s="122"/>
      <c r="AU30" s="122"/>
    </row>
    <row r="31" spans="1:47" ht="31.5">
      <c r="A31" s="110"/>
      <c r="B31" s="137"/>
      <c r="C31" s="110"/>
      <c r="D31" s="110"/>
      <c r="E31" s="133"/>
      <c r="F31" s="110"/>
      <c r="G31" s="107" t="s">
        <v>26</v>
      </c>
      <c r="H31" s="110"/>
      <c r="I31" s="110"/>
      <c r="J31" s="110"/>
      <c r="K31" s="110"/>
      <c r="L31" s="134"/>
      <c r="M31" s="112"/>
      <c r="N31" s="133"/>
      <c r="O31" s="113"/>
      <c r="P31" s="113"/>
      <c r="Q31" s="114"/>
      <c r="R31" s="114"/>
      <c r="S31" s="115"/>
      <c r="T31" s="116" t="s">
        <v>26</v>
      </c>
      <c r="U31" s="117" t="b">
        <f t="shared" si="1"/>
        <v>0</v>
      </c>
      <c r="V31" s="117"/>
      <c r="W31" s="118">
        <f t="shared" si="2"/>
        <v>0</v>
      </c>
      <c r="X31" s="119" t="str">
        <f t="shared" si="0"/>
        <v>ÇOK DÜŞÜK</v>
      </c>
      <c r="Y31" s="110"/>
      <c r="Z31" s="110"/>
      <c r="AA31" s="110"/>
      <c r="AB31" s="110"/>
      <c r="AC31" s="107"/>
      <c r="AD31" s="133"/>
      <c r="AE31" s="120" t="s">
        <v>26</v>
      </c>
      <c r="AF31" s="147"/>
      <c r="AG31" s="137"/>
      <c r="AH31" s="110"/>
      <c r="AI31" s="110"/>
      <c r="AJ31" s="111"/>
      <c r="AK31" s="115" t="s">
        <v>26</v>
      </c>
      <c r="AL31" s="121"/>
      <c r="AM31" s="121"/>
      <c r="AN31" s="133"/>
      <c r="AO31" s="110"/>
      <c r="AP31" s="110"/>
      <c r="AQ31" s="110"/>
      <c r="AR31" s="110"/>
      <c r="AS31" s="110"/>
      <c r="AT31" s="110"/>
      <c r="AU31" s="110"/>
    </row>
    <row r="32" spans="1:47" ht="54.6" customHeight="1">
      <c r="A32" s="122"/>
      <c r="B32" s="136"/>
      <c r="C32" s="122"/>
      <c r="D32" s="122"/>
      <c r="E32" s="133"/>
      <c r="F32" s="122"/>
      <c r="G32" s="123" t="s">
        <v>26</v>
      </c>
      <c r="H32" s="122"/>
      <c r="I32" s="122"/>
      <c r="J32" s="122"/>
      <c r="K32" s="122"/>
      <c r="L32" s="135"/>
      <c r="M32" s="124"/>
      <c r="N32" s="133"/>
      <c r="O32" s="125"/>
      <c r="P32" s="125"/>
      <c r="Q32" s="126"/>
      <c r="R32" s="126"/>
      <c r="S32" s="127"/>
      <c r="T32" s="128" t="s">
        <v>26</v>
      </c>
      <c r="U32" s="129" t="b">
        <f t="shared" si="1"/>
        <v>0</v>
      </c>
      <c r="V32" s="129"/>
      <c r="W32" s="130">
        <f t="shared" si="2"/>
        <v>0</v>
      </c>
      <c r="X32" s="131" t="str">
        <f t="shared" si="0"/>
        <v>ÇOK DÜŞÜK</v>
      </c>
      <c r="Y32" s="122"/>
      <c r="Z32" s="122"/>
      <c r="AA32" s="122"/>
      <c r="AB32" s="122"/>
      <c r="AC32" s="123"/>
      <c r="AD32" s="133"/>
      <c r="AE32" s="132" t="s">
        <v>26</v>
      </c>
      <c r="AF32" s="147"/>
      <c r="AG32" s="136"/>
      <c r="AH32" s="122"/>
      <c r="AI32" s="122"/>
      <c r="AJ32" s="111"/>
      <c r="AK32" s="132" t="s">
        <v>26</v>
      </c>
      <c r="AL32" s="122"/>
      <c r="AM32" s="122"/>
      <c r="AN32" s="133"/>
      <c r="AO32" s="122"/>
      <c r="AP32" s="122"/>
      <c r="AQ32" s="122"/>
      <c r="AR32" s="122"/>
      <c r="AS32" s="122"/>
      <c r="AT32" s="122"/>
      <c r="AU32" s="122"/>
    </row>
    <row r="33" spans="5:5">
      <c r="E33" s="90"/>
    </row>
    <row r="34" spans="5:5">
      <c r="E34" s="90"/>
    </row>
  </sheetData>
  <mergeCells count="7">
    <mergeCell ref="A1:AJ1"/>
    <mergeCell ref="AE2:AI2"/>
    <mergeCell ref="AK2:AM2"/>
    <mergeCell ref="AO2:AU2"/>
    <mergeCell ref="A2:D2"/>
    <mergeCell ref="F2:M2"/>
    <mergeCell ref="O2:AC2"/>
  </mergeCells>
  <conditionalFormatting sqref="O4:P32">
    <cfRule type="cellIs" dxfId="32" priority="6" operator="equal">
      <formula>1</formula>
    </cfRule>
    <cfRule type="containsText" dxfId="31" priority="7" operator="containsText" text="5">
      <formula>NOT(ISERROR(SEARCH("5",O4)))</formula>
    </cfRule>
    <cfRule type="containsText" dxfId="30" priority="8" operator="containsText" text="4">
      <formula>NOT(ISERROR(SEARCH("4",O4)))</formula>
    </cfRule>
    <cfRule type="containsText" dxfId="29" priority="9" operator="containsText" text="3">
      <formula>NOT(ISERROR(SEARCH("3",O4)))</formula>
    </cfRule>
    <cfRule type="containsText" dxfId="28" priority="10" operator="containsText" text="2">
      <formula>NOT(ISERROR(SEARCH("2",O4)))</formula>
    </cfRule>
  </conditionalFormatting>
  <conditionalFormatting sqref="R4:R32">
    <cfRule type="beginsWith" dxfId="27" priority="1" operator="beginsWith" text="ÇOK DÜŞÜK">
      <formula>LEFT(R4,LEN("ÇOK DÜŞÜK"))="ÇOK DÜŞÜK"</formula>
    </cfRule>
    <cfRule type="beginsWith" dxfId="26" priority="2" operator="beginsWith" text="ÇOK">
      <formula>LEFT(R4,LEN("ÇOK"))="ÇOK"</formula>
    </cfRule>
    <cfRule type="endsWith" dxfId="25" priority="3" operator="endsWith" text="YÜKSEK">
      <formula>RIGHT(R4,LEN("YÜKSEK"))="YÜKSEK"</formula>
    </cfRule>
    <cfRule type="endsWith" dxfId="24" priority="4" operator="endsWith" text="DÜŞÜK">
      <formula>RIGHT(R4,LEN("DÜŞÜK"))="DÜŞÜK"</formula>
    </cfRule>
    <cfRule type="containsText" dxfId="23" priority="5" operator="containsText" text="ORTA">
      <formula>NOT(ISERROR(SEARCH("ORTA",R4)))</formula>
    </cfRule>
  </conditionalFormatting>
  <conditionalFormatting sqref="T4:T32">
    <cfRule type="beginsWith" dxfId="22" priority="11" operator="beginsWith" text="Kısmen">
      <formula>LEFT(T4,LEN("Kısmen"))="Kısmen"</formula>
    </cfRule>
    <cfRule type="endsWith" dxfId="21" priority="119" operator="endsWith" text="Değil">
      <formula>RIGHT(T4,LEN("Değil"))="Değil"</formula>
    </cfRule>
    <cfRule type="beginsWith" dxfId="20" priority="120" operator="beginsWith" text="Etkin">
      <formula>LEFT(T4,LEN("Etkin"))="Etkin"</formula>
    </cfRule>
    <cfRule type="beginsWith" dxfId="19" priority="122" operator="beginsWith" text="Zayıf">
      <formula>LEFT(T4,LEN("Zayıf"))="Zayıf"</formula>
    </cfRule>
  </conditionalFormatting>
  <conditionalFormatting sqref="X4">
    <cfRule type="containsText" dxfId="18" priority="18" operator="containsText" text="&quot;--&quot;">
      <formula>NOT(ISERROR(SEARCH("""--""",X4)))</formula>
    </cfRule>
    <cfRule type="containsText" dxfId="17" priority="19" operator="containsText" text="ÇOK YÜKSEK">
      <formula>NOT(ISERROR(SEARCH("ÇOK YÜKSEK",X4)))</formula>
    </cfRule>
    <cfRule type="containsText" dxfId="16" priority="20" operator="containsText" text="YÜKSEK">
      <formula>NOT(ISERROR(SEARCH("YÜKSEK",X4)))</formula>
    </cfRule>
    <cfRule type="containsText" dxfId="15" priority="21" operator="containsText" text="ORTA">
      <formula>NOT(ISERROR(SEARCH("ORTA",X4)))</formula>
    </cfRule>
    <cfRule type="beginsWith" dxfId="14" priority="22" operator="beginsWith" text="DÜŞÜK">
      <formula>LEFT(X4,LEN("DÜŞÜK"))="DÜŞÜK"</formula>
    </cfRule>
    <cfRule type="containsText" dxfId="13" priority="23" operator="containsText" text="ÇOK DÜŞ">
      <formula>NOT(ISERROR(SEARCH("ÇOK DÜŞ",X4)))</formula>
    </cfRule>
  </conditionalFormatting>
  <conditionalFormatting sqref="X5:X32">
    <cfRule type="containsText" dxfId="12" priority="13" operator="containsText" text="ÇOK YÜKSEK">
      <formula>NOT(ISERROR(SEARCH("ÇOK YÜKSEK",X5)))</formula>
    </cfRule>
    <cfRule type="containsText" dxfId="11" priority="14" operator="containsText" text="YÜKSEK">
      <formula>NOT(ISERROR(SEARCH("YÜKSEK",X5)))</formula>
    </cfRule>
    <cfRule type="containsText" dxfId="10" priority="15" operator="containsText" text="ORTA">
      <formula>NOT(ISERROR(SEARCH("ORTA",X5)))</formula>
    </cfRule>
    <cfRule type="beginsWith" dxfId="9" priority="16" operator="beginsWith" text="DÜŞÜk">
      <formula>LEFT(X5,LEN("DÜŞÜk"))="DÜŞÜk"</formula>
    </cfRule>
    <cfRule type="containsText" dxfId="8" priority="17" operator="containsText" text="ÇOK DÜŞ">
      <formula>NOT(ISERROR(SEARCH("ÇOK DÜŞ",X5)))</formula>
    </cfRule>
  </conditionalFormatting>
  <dataValidations count="7">
    <dataValidation type="list" allowBlank="1" showInputMessage="1" showErrorMessage="1" sqref="T4:T32" xr:uid="{00000000-0002-0000-0200-000000000000}">
      <formula1>"Yeterli Değil, Kısmen Yeterli, Yeterli, Seçiniz, Zayıf"</formula1>
    </dataValidation>
    <dataValidation type="list" allowBlank="1" showInputMessage="1" showErrorMessage="1" sqref="O4:P32" xr:uid="{00000000-0002-0000-0200-000001000000}">
      <formula1>"Seçiniz, 1, 2, 3, 4, 5"</formula1>
    </dataValidation>
    <dataValidation type="list" allowBlank="1" showInputMessage="1" showErrorMessage="1" sqref="AE4:AE32" xr:uid="{00000000-0002-0000-0200-000002000000}">
      <formula1>"Seçiniz, Riskten Kaçınmak, Riski Devretmek, Riski Kabul Etmek, Riski Azaltmak, Riski Azaltmak ve Riski Devretmek"</formula1>
    </dataValidation>
    <dataValidation type="list" allowBlank="1" showInputMessage="1" showErrorMessage="1" sqref="G4:G32" xr:uid="{00000000-0002-0000-0200-000003000000}">
      <formula1>"Seçiniz, Güncel, Güncel Değil, Değişti"</formula1>
    </dataValidation>
    <dataValidation type="list" allowBlank="1" showInputMessage="1" showErrorMessage="1" sqref="AK4:AK32" xr:uid="{00000000-0002-0000-0200-000004000000}">
      <formula1>"Seçiniz, İlave Risk Yönetimi Faaliyeti Gerçekleştirildi, İlave Risk Yönetimi Faaliyeti Geliştirme Aşamasında, İlave Risk Yönetimi Faalieti Planlandı, İlave Risk Yönetimi Faaliyeti Gerçekleştirilmedi"</formula1>
    </dataValidation>
    <dataValidation type="list" allowBlank="1" showInputMessage="1" showErrorMessage="1" sqref="V4:V32" xr:uid="{00000000-0002-0000-0200-000005000000}">
      <formula1>"Etki, Olasılık, Etki ve Olasılık"</formula1>
    </dataValidation>
    <dataValidation type="list" allowBlank="1" showInputMessage="1" showErrorMessage="1" sqref="K4:K32" xr:uid="{00000000-0002-0000-0200-000006000000}">
      <formula1>"Fırsat, Tehdit"</formula1>
    </dataValidation>
  </dataValidation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BA68"/>
  <sheetViews>
    <sheetView showGridLines="0" zoomScale="85" zoomScaleNormal="85" workbookViewId="0">
      <selection activeCell="F16" sqref="F16"/>
    </sheetView>
  </sheetViews>
  <sheetFormatPr defaultColWidth="8.85546875" defaultRowHeight="14.25"/>
  <cols>
    <col min="1" max="1" width="2.85546875" style="28" customWidth="1"/>
    <col min="2" max="2" width="12.7109375" style="28" customWidth="1"/>
    <col min="3" max="3" width="17.85546875" style="28" customWidth="1"/>
    <col min="4" max="4" width="27.7109375" style="28" customWidth="1"/>
    <col min="5" max="16" width="10.42578125" style="28" bestFit="1" customWidth="1"/>
    <col min="17" max="50" width="8.85546875" style="28"/>
    <col min="51" max="51" width="12.7109375" style="28" customWidth="1"/>
    <col min="52" max="52" width="20.7109375" style="28" bestFit="1" customWidth="1"/>
    <col min="53" max="16384" width="8.85546875" style="28"/>
  </cols>
  <sheetData>
    <row r="1" spans="2:53" ht="28.9" customHeight="1" thickBot="1">
      <c r="B1" s="209" t="s">
        <v>113</v>
      </c>
      <c r="C1" s="210"/>
      <c r="D1" s="210"/>
      <c r="E1" s="210"/>
      <c r="F1" s="210"/>
      <c r="G1" s="210"/>
      <c r="H1" s="210"/>
      <c r="I1" s="210"/>
      <c r="J1" s="210"/>
      <c r="K1" s="210"/>
      <c r="L1" s="210"/>
      <c r="M1" s="210"/>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1"/>
    </row>
    <row r="2" spans="2:53" ht="15" customHeight="1" thickBot="1">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row>
    <row r="3" spans="2:53" ht="26.45" customHeight="1" thickBot="1">
      <c r="B3" s="212" t="s">
        <v>114</v>
      </c>
      <c r="C3" s="213"/>
      <c r="D3" s="213"/>
      <c r="E3" s="213"/>
      <c r="F3" s="213"/>
      <c r="G3" s="213"/>
      <c r="H3" s="213"/>
      <c r="I3" s="213"/>
      <c r="J3" s="213"/>
      <c r="K3" s="213"/>
      <c r="L3" s="213"/>
      <c r="M3" s="213"/>
      <c r="N3" s="213"/>
      <c r="O3" s="213"/>
      <c r="P3" s="213"/>
      <c r="Q3" s="213"/>
      <c r="R3" s="213"/>
      <c r="S3" s="213"/>
      <c r="T3" s="213"/>
      <c r="U3" s="213"/>
      <c r="V3" s="213"/>
      <c r="W3" s="213"/>
      <c r="X3" s="213"/>
      <c r="Y3" s="213"/>
      <c r="Z3" s="213"/>
      <c r="AA3" s="213"/>
      <c r="AB3" s="213"/>
      <c r="AC3" s="213"/>
      <c r="AD3" s="213"/>
      <c r="AE3" s="213"/>
      <c r="AF3" s="213"/>
      <c r="AG3" s="213"/>
      <c r="AH3" s="213"/>
      <c r="AI3" s="213"/>
      <c r="AJ3" s="213"/>
      <c r="AK3" s="213"/>
      <c r="AL3" s="213"/>
      <c r="AM3" s="213"/>
      <c r="AN3" s="213"/>
      <c r="AO3" s="214"/>
      <c r="AT3" s="215" t="s">
        <v>115</v>
      </c>
      <c r="AU3" s="216"/>
      <c r="AV3" s="216"/>
      <c r="AW3" s="216"/>
      <c r="AX3" s="216"/>
      <c r="AY3" s="216"/>
      <c r="AZ3" s="217"/>
    </row>
    <row r="4" spans="2:53" ht="28.5">
      <c r="B4" s="30" t="s">
        <v>116</v>
      </c>
      <c r="C4" s="31" t="s">
        <v>8</v>
      </c>
      <c r="D4" s="31" t="s">
        <v>117</v>
      </c>
      <c r="E4" s="31">
        <v>1</v>
      </c>
      <c r="F4" s="31">
        <f>E4+1</f>
        <v>2</v>
      </c>
      <c r="G4" s="31">
        <f t="shared" ref="G4:AO4" si="0">F4+1</f>
        <v>3</v>
      </c>
      <c r="H4" s="31">
        <f t="shared" si="0"/>
        <v>4</v>
      </c>
      <c r="I4" s="31">
        <f t="shared" si="0"/>
        <v>5</v>
      </c>
      <c r="J4" s="31">
        <f t="shared" si="0"/>
        <v>6</v>
      </c>
      <c r="K4" s="31">
        <f t="shared" si="0"/>
        <v>7</v>
      </c>
      <c r="L4" s="31">
        <f t="shared" si="0"/>
        <v>8</v>
      </c>
      <c r="M4" s="31">
        <f t="shared" si="0"/>
        <v>9</v>
      </c>
      <c r="N4" s="31">
        <f t="shared" si="0"/>
        <v>10</v>
      </c>
      <c r="O4" s="31">
        <f t="shared" si="0"/>
        <v>11</v>
      </c>
      <c r="P4" s="31">
        <f t="shared" si="0"/>
        <v>12</v>
      </c>
      <c r="Q4" s="31">
        <f t="shared" si="0"/>
        <v>13</v>
      </c>
      <c r="R4" s="31">
        <f t="shared" si="0"/>
        <v>14</v>
      </c>
      <c r="S4" s="31">
        <f t="shared" si="0"/>
        <v>15</v>
      </c>
      <c r="T4" s="31">
        <f t="shared" si="0"/>
        <v>16</v>
      </c>
      <c r="U4" s="31">
        <f t="shared" si="0"/>
        <v>17</v>
      </c>
      <c r="V4" s="31">
        <f t="shared" si="0"/>
        <v>18</v>
      </c>
      <c r="W4" s="31">
        <f t="shared" si="0"/>
        <v>19</v>
      </c>
      <c r="X4" s="31">
        <f t="shared" si="0"/>
        <v>20</v>
      </c>
      <c r="Y4" s="31">
        <f t="shared" si="0"/>
        <v>21</v>
      </c>
      <c r="Z4" s="31">
        <f t="shared" si="0"/>
        <v>22</v>
      </c>
      <c r="AA4" s="31">
        <f t="shared" si="0"/>
        <v>23</v>
      </c>
      <c r="AB4" s="31">
        <f t="shared" si="0"/>
        <v>24</v>
      </c>
      <c r="AC4" s="31">
        <f t="shared" si="0"/>
        <v>25</v>
      </c>
      <c r="AD4" s="31">
        <f t="shared" si="0"/>
        <v>26</v>
      </c>
      <c r="AE4" s="31">
        <f t="shared" si="0"/>
        <v>27</v>
      </c>
      <c r="AF4" s="31">
        <f t="shared" si="0"/>
        <v>28</v>
      </c>
      <c r="AG4" s="31">
        <f t="shared" si="0"/>
        <v>29</v>
      </c>
      <c r="AH4" s="31">
        <f t="shared" si="0"/>
        <v>30</v>
      </c>
      <c r="AI4" s="31">
        <f t="shared" si="0"/>
        <v>31</v>
      </c>
      <c r="AJ4" s="31">
        <f t="shared" si="0"/>
        <v>32</v>
      </c>
      <c r="AK4" s="31">
        <f t="shared" si="0"/>
        <v>33</v>
      </c>
      <c r="AL4" s="31">
        <f t="shared" si="0"/>
        <v>34</v>
      </c>
      <c r="AM4" s="31">
        <f t="shared" si="0"/>
        <v>35</v>
      </c>
      <c r="AN4" s="31">
        <f t="shared" si="0"/>
        <v>36</v>
      </c>
      <c r="AO4" s="31">
        <f t="shared" si="0"/>
        <v>37</v>
      </c>
      <c r="AP4" s="31">
        <f>AO4+1</f>
        <v>38</v>
      </c>
      <c r="AQ4" s="31">
        <f>AP4+1</f>
        <v>39</v>
      </c>
      <c r="AR4" s="32">
        <f>AQ4+1</f>
        <v>40</v>
      </c>
      <c r="AT4" s="33">
        <v>5</v>
      </c>
      <c r="AU4" s="34">
        <v>4</v>
      </c>
      <c r="AV4" s="34">
        <v>3</v>
      </c>
      <c r="AW4" s="34">
        <v>2</v>
      </c>
      <c r="AX4" s="34">
        <v>1</v>
      </c>
      <c r="AY4" s="34" t="s">
        <v>118</v>
      </c>
      <c r="AZ4" s="35" t="s">
        <v>119</v>
      </c>
    </row>
    <row r="5" spans="2:53">
      <c r="B5" s="36">
        <v>1</v>
      </c>
      <c r="C5" s="37"/>
      <c r="D5" s="37"/>
      <c r="E5" s="38"/>
      <c r="F5" s="38"/>
      <c r="G5" s="38"/>
      <c r="H5" s="38"/>
      <c r="I5" s="38"/>
      <c r="J5" s="38"/>
      <c r="K5" s="38"/>
      <c r="L5" s="38"/>
      <c r="M5" s="38"/>
      <c r="N5" s="38"/>
      <c r="O5" s="38"/>
      <c r="P5" s="38"/>
      <c r="Q5" s="38"/>
      <c r="R5" s="38"/>
      <c r="S5" s="38"/>
      <c r="T5" s="38"/>
      <c r="U5" s="38"/>
      <c r="V5" s="38"/>
      <c r="W5" s="38"/>
      <c r="X5" s="38"/>
      <c r="Y5" s="38"/>
      <c r="Z5" s="38"/>
      <c r="AA5" s="38"/>
      <c r="AB5" s="38"/>
      <c r="AC5" s="38"/>
      <c r="AD5" s="38"/>
      <c r="AE5" s="38"/>
      <c r="AF5" s="38"/>
      <c r="AG5" s="38"/>
      <c r="AH5" s="38"/>
      <c r="AI5" s="38"/>
      <c r="AJ5" s="38"/>
      <c r="AK5" s="38"/>
      <c r="AL5" s="38"/>
      <c r="AM5" s="38"/>
      <c r="AN5" s="38"/>
      <c r="AO5" s="38"/>
      <c r="AP5" s="38"/>
      <c r="AQ5" s="38"/>
      <c r="AR5" s="39"/>
      <c r="AT5" s="40">
        <f>COUNTIF(E5:AR5,"5")</f>
        <v>0</v>
      </c>
      <c r="AU5" s="41">
        <f>COUNTIF(E5:AR5,"4")</f>
        <v>0</v>
      </c>
      <c r="AV5" s="41">
        <f>COUNTIF(E5:AR5,"3")</f>
        <v>0</v>
      </c>
      <c r="AW5" s="41">
        <f>COUNTIF(E5:AR5,"2")</f>
        <v>0</v>
      </c>
      <c r="AX5" s="41">
        <f>COUNTIF(E5:AR5,"1")</f>
        <v>0</v>
      </c>
      <c r="AY5" s="41">
        <f>SUM(AT5:AX5)</f>
        <v>0</v>
      </c>
      <c r="AZ5" s="42" t="e">
        <f>ROUND(SUMPRODUCT($AT$4:$AX$4,AT5:AX5)/AY5,0)</f>
        <v>#DIV/0!</v>
      </c>
      <c r="BA5" s="43"/>
    </row>
    <row r="6" spans="2:53">
      <c r="B6" s="36">
        <f>B5+1</f>
        <v>2</v>
      </c>
      <c r="C6" s="37"/>
      <c r="D6" s="37"/>
      <c r="E6" s="38"/>
      <c r="F6" s="38"/>
      <c r="G6" s="38"/>
      <c r="H6" s="38"/>
      <c r="I6" s="38"/>
      <c r="J6" s="38"/>
      <c r="K6" s="38"/>
      <c r="L6" s="38"/>
      <c r="M6" s="38"/>
      <c r="N6" s="38"/>
      <c r="O6" s="38"/>
      <c r="P6" s="38"/>
      <c r="Q6" s="38"/>
      <c r="R6" s="38"/>
      <c r="S6" s="38"/>
      <c r="T6" s="38"/>
      <c r="U6" s="38"/>
      <c r="V6" s="38"/>
      <c r="W6" s="38"/>
      <c r="X6" s="38"/>
      <c r="Y6" s="38"/>
      <c r="Z6" s="38"/>
      <c r="AA6" s="38"/>
      <c r="AB6" s="38"/>
      <c r="AC6" s="38"/>
      <c r="AD6" s="38"/>
      <c r="AE6" s="38"/>
      <c r="AF6" s="38"/>
      <c r="AG6" s="38"/>
      <c r="AH6" s="38"/>
      <c r="AI6" s="38"/>
      <c r="AJ6" s="38"/>
      <c r="AK6" s="38"/>
      <c r="AL6" s="38"/>
      <c r="AM6" s="38"/>
      <c r="AN6" s="38"/>
      <c r="AO6" s="38"/>
      <c r="AP6" s="38"/>
      <c r="AQ6" s="38"/>
      <c r="AR6" s="39"/>
      <c r="AT6" s="40">
        <f t="shared" ref="AT6:AT34" si="1">COUNTIF(E6:AR6,"5")</f>
        <v>0</v>
      </c>
      <c r="AU6" s="41">
        <f t="shared" ref="AU6:AU34" si="2">COUNTIF(E6:AR6,"4")</f>
        <v>0</v>
      </c>
      <c r="AV6" s="41">
        <f t="shared" ref="AV6:AV34" si="3">COUNTIF(E6:AR6,"3")</f>
        <v>0</v>
      </c>
      <c r="AW6" s="41">
        <f t="shared" ref="AW6:AW34" si="4">COUNTIF(E6:AR6,"2")</f>
        <v>0</v>
      </c>
      <c r="AX6" s="41">
        <f t="shared" ref="AX6:AX34" si="5">COUNTIF(E6:AR6,"1")</f>
        <v>0</v>
      </c>
      <c r="AY6" s="41">
        <f>SUM(AT6:AX6)</f>
        <v>0</v>
      </c>
      <c r="AZ6" s="42" t="e">
        <f t="shared" ref="AZ6:AZ34" si="6">ROUND(SUMPRODUCT($AT$4:$AX$4,AT6:AX6)/AY6,0)</f>
        <v>#DIV/0!</v>
      </c>
      <c r="BA6" s="43"/>
    </row>
    <row r="7" spans="2:53">
      <c r="B7" s="36">
        <f t="shared" ref="B7:B34" si="7">B6+1</f>
        <v>3</v>
      </c>
      <c r="C7" s="37"/>
      <c r="D7" s="37"/>
      <c r="E7" s="38"/>
      <c r="F7" s="38"/>
      <c r="G7" s="38"/>
      <c r="H7" s="38"/>
      <c r="I7" s="38"/>
      <c r="J7" s="38"/>
      <c r="K7" s="38"/>
      <c r="L7" s="38"/>
      <c r="M7" s="38"/>
      <c r="N7" s="38"/>
      <c r="O7" s="38"/>
      <c r="P7" s="38"/>
      <c r="Q7" s="38"/>
      <c r="R7" s="38"/>
      <c r="S7" s="38"/>
      <c r="T7" s="38"/>
      <c r="U7" s="38"/>
      <c r="V7" s="38"/>
      <c r="W7" s="38"/>
      <c r="X7" s="38"/>
      <c r="Y7" s="38"/>
      <c r="Z7" s="38"/>
      <c r="AA7" s="38"/>
      <c r="AB7" s="38"/>
      <c r="AC7" s="38"/>
      <c r="AD7" s="38"/>
      <c r="AE7" s="38"/>
      <c r="AF7" s="38"/>
      <c r="AG7" s="38"/>
      <c r="AH7" s="38"/>
      <c r="AI7" s="38"/>
      <c r="AJ7" s="38"/>
      <c r="AK7" s="38"/>
      <c r="AL7" s="38"/>
      <c r="AM7" s="38"/>
      <c r="AN7" s="38"/>
      <c r="AO7" s="38"/>
      <c r="AP7" s="38"/>
      <c r="AQ7" s="38"/>
      <c r="AR7" s="39"/>
      <c r="AT7" s="40">
        <f t="shared" si="1"/>
        <v>0</v>
      </c>
      <c r="AU7" s="41">
        <f t="shared" si="2"/>
        <v>0</v>
      </c>
      <c r="AV7" s="41">
        <f t="shared" si="3"/>
        <v>0</v>
      </c>
      <c r="AW7" s="41">
        <f t="shared" si="4"/>
        <v>0</v>
      </c>
      <c r="AX7" s="41">
        <f t="shared" si="5"/>
        <v>0</v>
      </c>
      <c r="AY7" s="41">
        <f t="shared" ref="AY7:AY34" si="8">SUM(AT7:AX7)</f>
        <v>0</v>
      </c>
      <c r="AZ7" s="42" t="e">
        <f t="shared" si="6"/>
        <v>#DIV/0!</v>
      </c>
      <c r="BA7" s="43"/>
    </row>
    <row r="8" spans="2:53">
      <c r="B8" s="36">
        <f t="shared" si="7"/>
        <v>4</v>
      </c>
      <c r="C8" s="37"/>
      <c r="D8" s="37"/>
      <c r="E8" s="38"/>
      <c r="F8" s="38"/>
      <c r="G8" s="38"/>
      <c r="H8" s="38"/>
      <c r="I8" s="38"/>
      <c r="J8" s="38"/>
      <c r="K8" s="38"/>
      <c r="L8" s="38"/>
      <c r="M8" s="38"/>
      <c r="N8" s="38"/>
      <c r="O8" s="38"/>
      <c r="P8" s="38"/>
      <c r="Q8" s="38"/>
      <c r="R8" s="38"/>
      <c r="S8" s="38"/>
      <c r="T8" s="38"/>
      <c r="U8" s="38"/>
      <c r="V8" s="38"/>
      <c r="W8" s="38"/>
      <c r="X8" s="38"/>
      <c r="Y8" s="38"/>
      <c r="Z8" s="38"/>
      <c r="AA8" s="38"/>
      <c r="AB8" s="38"/>
      <c r="AC8" s="38"/>
      <c r="AD8" s="38"/>
      <c r="AE8" s="38"/>
      <c r="AF8" s="38"/>
      <c r="AG8" s="38"/>
      <c r="AH8" s="38"/>
      <c r="AI8" s="38"/>
      <c r="AJ8" s="38"/>
      <c r="AK8" s="38"/>
      <c r="AL8" s="38"/>
      <c r="AM8" s="38"/>
      <c r="AN8" s="38"/>
      <c r="AO8" s="38"/>
      <c r="AP8" s="38"/>
      <c r="AQ8" s="38"/>
      <c r="AR8" s="39"/>
      <c r="AT8" s="40">
        <f t="shared" si="1"/>
        <v>0</v>
      </c>
      <c r="AU8" s="41">
        <f t="shared" si="2"/>
        <v>0</v>
      </c>
      <c r="AV8" s="41">
        <f t="shared" si="3"/>
        <v>0</v>
      </c>
      <c r="AW8" s="41">
        <f t="shared" si="4"/>
        <v>0</v>
      </c>
      <c r="AX8" s="41">
        <f t="shared" si="5"/>
        <v>0</v>
      </c>
      <c r="AY8" s="41">
        <f t="shared" si="8"/>
        <v>0</v>
      </c>
      <c r="AZ8" s="42" t="e">
        <f t="shared" si="6"/>
        <v>#DIV/0!</v>
      </c>
      <c r="BA8" s="43"/>
    </row>
    <row r="9" spans="2:53">
      <c r="B9" s="36">
        <f t="shared" si="7"/>
        <v>5</v>
      </c>
      <c r="C9" s="37"/>
      <c r="D9" s="37"/>
      <c r="E9" s="38"/>
      <c r="F9" s="38"/>
      <c r="G9" s="38"/>
      <c r="H9" s="38"/>
      <c r="I9" s="38"/>
      <c r="J9" s="38"/>
      <c r="K9" s="38"/>
      <c r="L9" s="38"/>
      <c r="M9" s="38"/>
      <c r="N9" s="38"/>
      <c r="O9" s="38"/>
      <c r="P9" s="38"/>
      <c r="Q9" s="38"/>
      <c r="R9" s="38"/>
      <c r="S9" s="38"/>
      <c r="T9" s="38"/>
      <c r="U9" s="38"/>
      <c r="V9" s="38"/>
      <c r="W9" s="38"/>
      <c r="X9" s="38"/>
      <c r="Y9" s="38"/>
      <c r="Z9" s="38"/>
      <c r="AA9" s="38"/>
      <c r="AB9" s="38"/>
      <c r="AC9" s="38"/>
      <c r="AD9" s="38"/>
      <c r="AE9" s="38"/>
      <c r="AF9" s="38"/>
      <c r="AG9" s="38"/>
      <c r="AH9" s="38"/>
      <c r="AI9" s="38"/>
      <c r="AJ9" s="38"/>
      <c r="AK9" s="38"/>
      <c r="AL9" s="38"/>
      <c r="AM9" s="38"/>
      <c r="AN9" s="38"/>
      <c r="AO9" s="38"/>
      <c r="AP9" s="38"/>
      <c r="AQ9" s="38"/>
      <c r="AR9" s="39"/>
      <c r="AT9" s="40">
        <f t="shared" si="1"/>
        <v>0</v>
      </c>
      <c r="AU9" s="41">
        <f t="shared" si="2"/>
        <v>0</v>
      </c>
      <c r="AV9" s="41">
        <f t="shared" si="3"/>
        <v>0</v>
      </c>
      <c r="AW9" s="41">
        <f t="shared" si="4"/>
        <v>0</v>
      </c>
      <c r="AX9" s="41">
        <f t="shared" si="5"/>
        <v>0</v>
      </c>
      <c r="AY9" s="41">
        <f t="shared" si="8"/>
        <v>0</v>
      </c>
      <c r="AZ9" s="42" t="e">
        <f t="shared" si="6"/>
        <v>#DIV/0!</v>
      </c>
      <c r="BA9" s="43"/>
    </row>
    <row r="10" spans="2:53">
      <c r="B10" s="36">
        <f t="shared" si="7"/>
        <v>6</v>
      </c>
      <c r="C10" s="37"/>
      <c r="D10" s="37"/>
      <c r="E10" s="38"/>
      <c r="F10" s="38"/>
      <c r="G10" s="38"/>
      <c r="H10" s="38"/>
      <c r="I10" s="38"/>
      <c r="J10" s="38"/>
      <c r="K10" s="38"/>
      <c r="L10" s="38"/>
      <c r="M10" s="38"/>
      <c r="N10" s="38"/>
      <c r="O10" s="38"/>
      <c r="P10" s="38"/>
      <c r="Q10" s="38"/>
      <c r="R10" s="38"/>
      <c r="S10" s="38"/>
      <c r="T10" s="38"/>
      <c r="U10" s="38"/>
      <c r="V10" s="38"/>
      <c r="W10" s="38"/>
      <c r="X10" s="38"/>
      <c r="Y10" s="38"/>
      <c r="Z10" s="38"/>
      <c r="AA10" s="38"/>
      <c r="AB10" s="38"/>
      <c r="AC10" s="38"/>
      <c r="AD10" s="38"/>
      <c r="AE10" s="38"/>
      <c r="AF10" s="38"/>
      <c r="AG10" s="38"/>
      <c r="AH10" s="38"/>
      <c r="AI10" s="38"/>
      <c r="AJ10" s="38"/>
      <c r="AK10" s="38"/>
      <c r="AL10" s="38"/>
      <c r="AM10" s="38"/>
      <c r="AN10" s="38"/>
      <c r="AO10" s="38"/>
      <c r="AP10" s="38"/>
      <c r="AQ10" s="38"/>
      <c r="AR10" s="39"/>
      <c r="AT10" s="40">
        <f t="shared" si="1"/>
        <v>0</v>
      </c>
      <c r="AU10" s="41">
        <f t="shared" si="2"/>
        <v>0</v>
      </c>
      <c r="AV10" s="41">
        <f t="shared" si="3"/>
        <v>0</v>
      </c>
      <c r="AW10" s="41">
        <f t="shared" si="4"/>
        <v>0</v>
      </c>
      <c r="AX10" s="41">
        <f t="shared" si="5"/>
        <v>0</v>
      </c>
      <c r="AY10" s="41">
        <f t="shared" si="8"/>
        <v>0</v>
      </c>
      <c r="AZ10" s="42" t="e">
        <f t="shared" si="6"/>
        <v>#DIV/0!</v>
      </c>
      <c r="BA10" s="43"/>
    </row>
    <row r="11" spans="2:53">
      <c r="B11" s="36">
        <f t="shared" si="7"/>
        <v>7</v>
      </c>
      <c r="C11" s="41"/>
      <c r="D11" s="44"/>
      <c r="E11" s="38"/>
      <c r="F11" s="38"/>
      <c r="G11" s="38"/>
      <c r="H11" s="38"/>
      <c r="I11" s="38"/>
      <c r="J11" s="38"/>
      <c r="K11" s="38"/>
      <c r="L11" s="38"/>
      <c r="M11" s="38"/>
      <c r="N11" s="38"/>
      <c r="O11" s="38"/>
      <c r="P11" s="38"/>
      <c r="Q11" s="38"/>
      <c r="R11" s="38"/>
      <c r="S11" s="38"/>
      <c r="T11" s="38"/>
      <c r="U11" s="38"/>
      <c r="V11" s="38"/>
      <c r="W11" s="38"/>
      <c r="X11" s="38"/>
      <c r="Y11" s="38"/>
      <c r="Z11" s="38"/>
      <c r="AA11" s="38"/>
      <c r="AB11" s="38"/>
      <c r="AC11" s="38"/>
      <c r="AD11" s="38"/>
      <c r="AE11" s="38"/>
      <c r="AF11" s="38"/>
      <c r="AG11" s="38"/>
      <c r="AH11" s="38"/>
      <c r="AI11" s="38"/>
      <c r="AJ11" s="38"/>
      <c r="AK11" s="38"/>
      <c r="AL11" s="38"/>
      <c r="AM11" s="38"/>
      <c r="AN11" s="38"/>
      <c r="AO11" s="38"/>
      <c r="AP11" s="38"/>
      <c r="AQ11" s="38"/>
      <c r="AR11" s="39"/>
      <c r="AT11" s="40">
        <f t="shared" si="1"/>
        <v>0</v>
      </c>
      <c r="AU11" s="41">
        <f t="shared" si="2"/>
        <v>0</v>
      </c>
      <c r="AV11" s="41">
        <f t="shared" si="3"/>
        <v>0</v>
      </c>
      <c r="AW11" s="41">
        <f t="shared" si="4"/>
        <v>0</v>
      </c>
      <c r="AX11" s="41">
        <f t="shared" si="5"/>
        <v>0</v>
      </c>
      <c r="AY11" s="41">
        <f t="shared" si="8"/>
        <v>0</v>
      </c>
      <c r="AZ11" s="42" t="e">
        <f t="shared" si="6"/>
        <v>#DIV/0!</v>
      </c>
      <c r="BA11" s="43"/>
    </row>
    <row r="12" spans="2:53">
      <c r="B12" s="36">
        <f t="shared" si="7"/>
        <v>8</v>
      </c>
      <c r="C12" s="41"/>
      <c r="D12" s="44"/>
      <c r="E12" s="38"/>
      <c r="F12" s="38"/>
      <c r="G12" s="38"/>
      <c r="H12" s="38"/>
      <c r="I12" s="38"/>
      <c r="J12" s="38"/>
      <c r="K12" s="38"/>
      <c r="L12" s="38"/>
      <c r="M12" s="38"/>
      <c r="N12" s="38"/>
      <c r="O12" s="38"/>
      <c r="P12" s="38"/>
      <c r="Q12" s="38"/>
      <c r="R12" s="38"/>
      <c r="S12" s="38"/>
      <c r="T12" s="38"/>
      <c r="U12" s="38"/>
      <c r="V12" s="38"/>
      <c r="W12" s="38"/>
      <c r="X12" s="38"/>
      <c r="Y12" s="38"/>
      <c r="Z12" s="38"/>
      <c r="AA12" s="38"/>
      <c r="AB12" s="38"/>
      <c r="AC12" s="38"/>
      <c r="AD12" s="38"/>
      <c r="AE12" s="38"/>
      <c r="AF12" s="38"/>
      <c r="AG12" s="38"/>
      <c r="AH12" s="38"/>
      <c r="AI12" s="38"/>
      <c r="AJ12" s="38"/>
      <c r="AK12" s="38"/>
      <c r="AL12" s="38"/>
      <c r="AM12" s="38"/>
      <c r="AN12" s="38"/>
      <c r="AO12" s="38"/>
      <c r="AP12" s="38"/>
      <c r="AQ12" s="38"/>
      <c r="AR12" s="39"/>
      <c r="AT12" s="40">
        <f t="shared" si="1"/>
        <v>0</v>
      </c>
      <c r="AU12" s="41">
        <f t="shared" si="2"/>
        <v>0</v>
      </c>
      <c r="AV12" s="41">
        <f t="shared" si="3"/>
        <v>0</v>
      </c>
      <c r="AW12" s="41">
        <f t="shared" si="4"/>
        <v>0</v>
      </c>
      <c r="AX12" s="41">
        <f t="shared" si="5"/>
        <v>0</v>
      </c>
      <c r="AY12" s="41">
        <f t="shared" si="8"/>
        <v>0</v>
      </c>
      <c r="AZ12" s="42" t="e">
        <f t="shared" si="6"/>
        <v>#DIV/0!</v>
      </c>
      <c r="BA12" s="43"/>
    </row>
    <row r="13" spans="2:53">
      <c r="B13" s="36">
        <f t="shared" si="7"/>
        <v>9</v>
      </c>
      <c r="C13" s="41"/>
      <c r="D13" s="44"/>
      <c r="E13" s="38"/>
      <c r="F13" s="38"/>
      <c r="G13" s="38"/>
      <c r="H13" s="38"/>
      <c r="I13" s="38"/>
      <c r="J13" s="38"/>
      <c r="K13" s="38"/>
      <c r="L13" s="38"/>
      <c r="M13" s="38"/>
      <c r="N13" s="38"/>
      <c r="O13" s="38"/>
      <c r="P13" s="38"/>
      <c r="Q13" s="38"/>
      <c r="R13" s="38"/>
      <c r="S13" s="38"/>
      <c r="T13" s="38"/>
      <c r="U13" s="38"/>
      <c r="V13" s="38"/>
      <c r="W13" s="38"/>
      <c r="X13" s="38"/>
      <c r="Y13" s="38"/>
      <c r="Z13" s="38"/>
      <c r="AA13" s="38"/>
      <c r="AB13" s="38"/>
      <c r="AC13" s="38"/>
      <c r="AD13" s="38"/>
      <c r="AE13" s="38"/>
      <c r="AF13" s="38"/>
      <c r="AG13" s="38"/>
      <c r="AH13" s="38"/>
      <c r="AI13" s="38"/>
      <c r="AJ13" s="38"/>
      <c r="AK13" s="38"/>
      <c r="AL13" s="38"/>
      <c r="AM13" s="38"/>
      <c r="AN13" s="38"/>
      <c r="AO13" s="38"/>
      <c r="AP13" s="38"/>
      <c r="AQ13" s="38"/>
      <c r="AR13" s="39"/>
      <c r="AT13" s="40">
        <f t="shared" si="1"/>
        <v>0</v>
      </c>
      <c r="AU13" s="41">
        <f t="shared" si="2"/>
        <v>0</v>
      </c>
      <c r="AV13" s="41">
        <f t="shared" si="3"/>
        <v>0</v>
      </c>
      <c r="AW13" s="41">
        <f t="shared" si="4"/>
        <v>0</v>
      </c>
      <c r="AX13" s="41">
        <f t="shared" si="5"/>
        <v>0</v>
      </c>
      <c r="AY13" s="41">
        <f t="shared" si="8"/>
        <v>0</v>
      </c>
      <c r="AZ13" s="42" t="e">
        <f t="shared" si="6"/>
        <v>#DIV/0!</v>
      </c>
      <c r="BA13" s="43"/>
    </row>
    <row r="14" spans="2:53">
      <c r="B14" s="36">
        <f t="shared" si="7"/>
        <v>10</v>
      </c>
      <c r="C14" s="41"/>
      <c r="D14" s="44"/>
      <c r="E14" s="38"/>
      <c r="F14" s="38"/>
      <c r="G14" s="38"/>
      <c r="H14" s="38"/>
      <c r="I14" s="38"/>
      <c r="J14" s="38"/>
      <c r="K14" s="38"/>
      <c r="L14" s="38"/>
      <c r="M14" s="38"/>
      <c r="N14" s="38"/>
      <c r="O14" s="38"/>
      <c r="P14" s="38"/>
      <c r="Q14" s="38"/>
      <c r="R14" s="38"/>
      <c r="S14" s="38"/>
      <c r="T14" s="38"/>
      <c r="U14" s="38"/>
      <c r="V14" s="38"/>
      <c r="W14" s="38"/>
      <c r="X14" s="38"/>
      <c r="Y14" s="38"/>
      <c r="Z14" s="38"/>
      <c r="AA14" s="38"/>
      <c r="AB14" s="38"/>
      <c r="AC14" s="38"/>
      <c r="AD14" s="38"/>
      <c r="AE14" s="38"/>
      <c r="AF14" s="38"/>
      <c r="AG14" s="38"/>
      <c r="AH14" s="38"/>
      <c r="AI14" s="38"/>
      <c r="AJ14" s="38"/>
      <c r="AK14" s="38"/>
      <c r="AL14" s="38"/>
      <c r="AM14" s="38"/>
      <c r="AN14" s="38"/>
      <c r="AO14" s="38"/>
      <c r="AP14" s="38"/>
      <c r="AQ14" s="38"/>
      <c r="AR14" s="39"/>
      <c r="AT14" s="40">
        <f t="shared" si="1"/>
        <v>0</v>
      </c>
      <c r="AU14" s="41">
        <f t="shared" si="2"/>
        <v>0</v>
      </c>
      <c r="AV14" s="41">
        <f t="shared" si="3"/>
        <v>0</v>
      </c>
      <c r="AW14" s="41">
        <f t="shared" si="4"/>
        <v>0</v>
      </c>
      <c r="AX14" s="41">
        <f t="shared" si="5"/>
        <v>0</v>
      </c>
      <c r="AY14" s="41">
        <f t="shared" si="8"/>
        <v>0</v>
      </c>
      <c r="AZ14" s="42" t="e">
        <f t="shared" si="6"/>
        <v>#DIV/0!</v>
      </c>
      <c r="BA14" s="43"/>
    </row>
    <row r="15" spans="2:53">
      <c r="B15" s="36">
        <f t="shared" si="7"/>
        <v>11</v>
      </c>
      <c r="C15" s="41"/>
      <c r="D15" s="44"/>
      <c r="E15" s="38"/>
      <c r="F15" s="38"/>
      <c r="G15" s="38"/>
      <c r="H15" s="38"/>
      <c r="I15" s="38"/>
      <c r="J15" s="38"/>
      <c r="K15" s="38"/>
      <c r="L15" s="38"/>
      <c r="M15" s="38"/>
      <c r="N15" s="38"/>
      <c r="O15" s="38"/>
      <c r="P15" s="38"/>
      <c r="Q15" s="38"/>
      <c r="R15" s="38"/>
      <c r="S15" s="38"/>
      <c r="T15" s="38"/>
      <c r="U15" s="38"/>
      <c r="V15" s="38"/>
      <c r="W15" s="38"/>
      <c r="X15" s="38"/>
      <c r="Y15" s="38"/>
      <c r="Z15" s="38"/>
      <c r="AA15" s="38"/>
      <c r="AB15" s="38"/>
      <c r="AC15" s="38"/>
      <c r="AD15" s="38"/>
      <c r="AE15" s="38"/>
      <c r="AF15" s="38"/>
      <c r="AG15" s="38"/>
      <c r="AH15" s="38"/>
      <c r="AI15" s="38"/>
      <c r="AJ15" s="38"/>
      <c r="AK15" s="38"/>
      <c r="AL15" s="38"/>
      <c r="AM15" s="38"/>
      <c r="AN15" s="38"/>
      <c r="AO15" s="38"/>
      <c r="AP15" s="38"/>
      <c r="AQ15" s="38"/>
      <c r="AR15" s="39"/>
      <c r="AT15" s="40">
        <f t="shared" si="1"/>
        <v>0</v>
      </c>
      <c r="AU15" s="41">
        <f t="shared" si="2"/>
        <v>0</v>
      </c>
      <c r="AV15" s="41">
        <f t="shared" si="3"/>
        <v>0</v>
      </c>
      <c r="AW15" s="41">
        <f t="shared" si="4"/>
        <v>0</v>
      </c>
      <c r="AX15" s="41">
        <f t="shared" si="5"/>
        <v>0</v>
      </c>
      <c r="AY15" s="41">
        <f t="shared" si="8"/>
        <v>0</v>
      </c>
      <c r="AZ15" s="42" t="e">
        <f t="shared" si="6"/>
        <v>#DIV/0!</v>
      </c>
      <c r="BA15" s="43"/>
    </row>
    <row r="16" spans="2:53">
      <c r="B16" s="36">
        <f t="shared" si="7"/>
        <v>12</v>
      </c>
      <c r="C16" s="41"/>
      <c r="D16" s="44"/>
      <c r="E16" s="38"/>
      <c r="F16" s="38"/>
      <c r="G16" s="38"/>
      <c r="H16" s="38"/>
      <c r="I16" s="38"/>
      <c r="J16" s="38"/>
      <c r="K16" s="38"/>
      <c r="L16" s="38"/>
      <c r="M16" s="38"/>
      <c r="N16" s="38"/>
      <c r="O16" s="38"/>
      <c r="P16" s="38"/>
      <c r="Q16" s="38"/>
      <c r="R16" s="38"/>
      <c r="S16" s="38"/>
      <c r="T16" s="38"/>
      <c r="U16" s="38"/>
      <c r="V16" s="38"/>
      <c r="W16" s="38"/>
      <c r="X16" s="38"/>
      <c r="Y16" s="38"/>
      <c r="Z16" s="38"/>
      <c r="AA16" s="38"/>
      <c r="AB16" s="38"/>
      <c r="AC16" s="38"/>
      <c r="AD16" s="38"/>
      <c r="AE16" s="38"/>
      <c r="AF16" s="38"/>
      <c r="AG16" s="38"/>
      <c r="AH16" s="38"/>
      <c r="AI16" s="38"/>
      <c r="AJ16" s="38"/>
      <c r="AK16" s="38"/>
      <c r="AL16" s="38"/>
      <c r="AM16" s="38"/>
      <c r="AN16" s="38"/>
      <c r="AO16" s="38"/>
      <c r="AP16" s="38"/>
      <c r="AQ16" s="38"/>
      <c r="AR16" s="39"/>
      <c r="AT16" s="40">
        <f t="shared" si="1"/>
        <v>0</v>
      </c>
      <c r="AU16" s="41">
        <f t="shared" si="2"/>
        <v>0</v>
      </c>
      <c r="AV16" s="41">
        <f t="shared" si="3"/>
        <v>0</v>
      </c>
      <c r="AW16" s="41">
        <f t="shared" si="4"/>
        <v>0</v>
      </c>
      <c r="AX16" s="41">
        <f t="shared" si="5"/>
        <v>0</v>
      </c>
      <c r="AY16" s="41">
        <f t="shared" si="8"/>
        <v>0</v>
      </c>
      <c r="AZ16" s="42" t="e">
        <f t="shared" si="6"/>
        <v>#DIV/0!</v>
      </c>
      <c r="BA16" s="43"/>
    </row>
    <row r="17" spans="2:53">
      <c r="B17" s="36">
        <f t="shared" si="7"/>
        <v>13</v>
      </c>
      <c r="C17" s="41"/>
      <c r="D17" s="44"/>
      <c r="E17" s="38"/>
      <c r="F17" s="38"/>
      <c r="G17" s="38"/>
      <c r="H17" s="38"/>
      <c r="I17" s="38"/>
      <c r="J17" s="38"/>
      <c r="K17" s="38"/>
      <c r="L17" s="38"/>
      <c r="M17" s="38"/>
      <c r="N17" s="38"/>
      <c r="O17" s="38"/>
      <c r="P17" s="38"/>
      <c r="Q17" s="38"/>
      <c r="R17" s="38"/>
      <c r="S17" s="38"/>
      <c r="T17" s="38"/>
      <c r="U17" s="38"/>
      <c r="V17" s="38"/>
      <c r="W17" s="38"/>
      <c r="X17" s="38"/>
      <c r="Y17" s="38"/>
      <c r="Z17" s="38"/>
      <c r="AA17" s="38"/>
      <c r="AB17" s="38"/>
      <c r="AC17" s="38"/>
      <c r="AD17" s="38"/>
      <c r="AE17" s="38"/>
      <c r="AF17" s="38"/>
      <c r="AG17" s="38"/>
      <c r="AH17" s="38"/>
      <c r="AI17" s="38"/>
      <c r="AJ17" s="38"/>
      <c r="AK17" s="38"/>
      <c r="AL17" s="38"/>
      <c r="AM17" s="38"/>
      <c r="AN17" s="38"/>
      <c r="AO17" s="38"/>
      <c r="AP17" s="38"/>
      <c r="AQ17" s="38"/>
      <c r="AR17" s="39"/>
      <c r="AT17" s="40">
        <f t="shared" si="1"/>
        <v>0</v>
      </c>
      <c r="AU17" s="41">
        <f t="shared" si="2"/>
        <v>0</v>
      </c>
      <c r="AV17" s="41">
        <f t="shared" si="3"/>
        <v>0</v>
      </c>
      <c r="AW17" s="41">
        <f t="shared" si="4"/>
        <v>0</v>
      </c>
      <c r="AX17" s="41">
        <f t="shared" si="5"/>
        <v>0</v>
      </c>
      <c r="AY17" s="41">
        <f t="shared" si="8"/>
        <v>0</v>
      </c>
      <c r="AZ17" s="42" t="e">
        <f t="shared" si="6"/>
        <v>#DIV/0!</v>
      </c>
      <c r="BA17" s="43"/>
    </row>
    <row r="18" spans="2:53">
      <c r="B18" s="36">
        <f t="shared" si="7"/>
        <v>14</v>
      </c>
      <c r="C18" s="41"/>
      <c r="D18" s="44"/>
      <c r="E18" s="38"/>
      <c r="F18" s="38"/>
      <c r="G18" s="38"/>
      <c r="H18" s="38"/>
      <c r="I18" s="38"/>
      <c r="J18" s="38"/>
      <c r="K18" s="38"/>
      <c r="L18" s="38"/>
      <c r="M18" s="38"/>
      <c r="N18" s="38"/>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9"/>
      <c r="AT18" s="40">
        <f t="shared" si="1"/>
        <v>0</v>
      </c>
      <c r="AU18" s="41">
        <f t="shared" si="2"/>
        <v>0</v>
      </c>
      <c r="AV18" s="41">
        <f t="shared" si="3"/>
        <v>0</v>
      </c>
      <c r="AW18" s="41">
        <f t="shared" si="4"/>
        <v>0</v>
      </c>
      <c r="AX18" s="41">
        <f t="shared" si="5"/>
        <v>0</v>
      </c>
      <c r="AY18" s="41">
        <f t="shared" si="8"/>
        <v>0</v>
      </c>
      <c r="AZ18" s="42" t="e">
        <f t="shared" si="6"/>
        <v>#DIV/0!</v>
      </c>
      <c r="BA18" s="43"/>
    </row>
    <row r="19" spans="2:53">
      <c r="B19" s="36">
        <f t="shared" si="7"/>
        <v>15</v>
      </c>
      <c r="C19" s="41"/>
      <c r="D19" s="44"/>
      <c r="E19" s="38"/>
      <c r="F19" s="38"/>
      <c r="G19" s="38"/>
      <c r="H19" s="38"/>
      <c r="I19" s="38"/>
      <c r="J19" s="38"/>
      <c r="K19" s="38"/>
      <c r="L19" s="38"/>
      <c r="M19" s="38"/>
      <c r="N19" s="38"/>
      <c r="O19" s="38"/>
      <c r="P19" s="38"/>
      <c r="Q19" s="38"/>
      <c r="R19" s="38"/>
      <c r="S19" s="38"/>
      <c r="T19" s="38"/>
      <c r="U19" s="38"/>
      <c r="V19" s="38"/>
      <c r="W19" s="38"/>
      <c r="X19" s="38"/>
      <c r="Y19" s="38"/>
      <c r="Z19" s="38"/>
      <c r="AA19" s="38"/>
      <c r="AB19" s="38"/>
      <c r="AC19" s="38"/>
      <c r="AD19" s="38"/>
      <c r="AE19" s="38"/>
      <c r="AF19" s="38"/>
      <c r="AG19" s="38"/>
      <c r="AH19" s="38"/>
      <c r="AI19" s="38"/>
      <c r="AJ19" s="38"/>
      <c r="AK19" s="38"/>
      <c r="AL19" s="38"/>
      <c r="AM19" s="38"/>
      <c r="AN19" s="38"/>
      <c r="AO19" s="38"/>
      <c r="AP19" s="38"/>
      <c r="AQ19" s="38"/>
      <c r="AR19" s="39"/>
      <c r="AT19" s="40">
        <f t="shared" si="1"/>
        <v>0</v>
      </c>
      <c r="AU19" s="41">
        <f t="shared" si="2"/>
        <v>0</v>
      </c>
      <c r="AV19" s="41">
        <f t="shared" si="3"/>
        <v>0</v>
      </c>
      <c r="AW19" s="41">
        <f t="shared" si="4"/>
        <v>0</v>
      </c>
      <c r="AX19" s="41">
        <f t="shared" si="5"/>
        <v>0</v>
      </c>
      <c r="AY19" s="41">
        <f t="shared" si="8"/>
        <v>0</v>
      </c>
      <c r="AZ19" s="42" t="e">
        <f t="shared" si="6"/>
        <v>#DIV/0!</v>
      </c>
      <c r="BA19" s="43"/>
    </row>
    <row r="20" spans="2:53">
      <c r="B20" s="36">
        <f t="shared" si="7"/>
        <v>16</v>
      </c>
      <c r="C20" s="41"/>
      <c r="D20" s="41"/>
      <c r="E20" s="38"/>
      <c r="F20" s="38"/>
      <c r="G20" s="38"/>
      <c r="H20" s="38"/>
      <c r="I20" s="38"/>
      <c r="J20" s="38"/>
      <c r="K20" s="38"/>
      <c r="L20" s="38"/>
      <c r="M20" s="38"/>
      <c r="N20" s="38"/>
      <c r="O20" s="38"/>
      <c r="P20" s="38"/>
      <c r="Q20" s="38"/>
      <c r="R20" s="38"/>
      <c r="S20" s="38"/>
      <c r="T20" s="38"/>
      <c r="U20" s="38"/>
      <c r="V20" s="38"/>
      <c r="W20" s="38"/>
      <c r="X20" s="38"/>
      <c r="Y20" s="38"/>
      <c r="Z20" s="38"/>
      <c r="AA20" s="38"/>
      <c r="AB20" s="38"/>
      <c r="AC20" s="38"/>
      <c r="AD20" s="38"/>
      <c r="AE20" s="38"/>
      <c r="AF20" s="38"/>
      <c r="AG20" s="38"/>
      <c r="AH20" s="38"/>
      <c r="AI20" s="38"/>
      <c r="AJ20" s="38"/>
      <c r="AK20" s="38"/>
      <c r="AL20" s="38"/>
      <c r="AM20" s="38"/>
      <c r="AN20" s="38"/>
      <c r="AO20" s="38"/>
      <c r="AP20" s="38"/>
      <c r="AQ20" s="38"/>
      <c r="AR20" s="39"/>
      <c r="AT20" s="40">
        <f t="shared" si="1"/>
        <v>0</v>
      </c>
      <c r="AU20" s="41">
        <f t="shared" si="2"/>
        <v>0</v>
      </c>
      <c r="AV20" s="41">
        <f t="shared" si="3"/>
        <v>0</v>
      </c>
      <c r="AW20" s="41">
        <f t="shared" si="4"/>
        <v>0</v>
      </c>
      <c r="AX20" s="41">
        <f t="shared" si="5"/>
        <v>0</v>
      </c>
      <c r="AY20" s="41">
        <f t="shared" si="8"/>
        <v>0</v>
      </c>
      <c r="AZ20" s="42" t="e">
        <f t="shared" si="6"/>
        <v>#DIV/0!</v>
      </c>
      <c r="BA20" s="43"/>
    </row>
    <row r="21" spans="2:53">
      <c r="B21" s="36">
        <f t="shared" si="7"/>
        <v>17</v>
      </c>
      <c r="C21" s="41"/>
      <c r="D21" s="41"/>
      <c r="E21" s="38"/>
      <c r="F21" s="38"/>
      <c r="G21" s="38"/>
      <c r="H21" s="38"/>
      <c r="I21" s="38"/>
      <c r="J21" s="38"/>
      <c r="K21" s="38"/>
      <c r="L21" s="38"/>
      <c r="M21" s="38"/>
      <c r="N21" s="38"/>
      <c r="O21" s="38"/>
      <c r="P21" s="38"/>
      <c r="Q21" s="38"/>
      <c r="R21" s="38"/>
      <c r="S21" s="38"/>
      <c r="T21" s="38"/>
      <c r="U21" s="38"/>
      <c r="V21" s="38"/>
      <c r="W21" s="38"/>
      <c r="X21" s="38"/>
      <c r="Y21" s="38"/>
      <c r="Z21" s="38"/>
      <c r="AA21" s="38"/>
      <c r="AB21" s="38"/>
      <c r="AC21" s="38"/>
      <c r="AD21" s="38"/>
      <c r="AE21" s="38"/>
      <c r="AF21" s="38"/>
      <c r="AG21" s="38"/>
      <c r="AH21" s="38"/>
      <c r="AI21" s="38"/>
      <c r="AJ21" s="38"/>
      <c r="AK21" s="38"/>
      <c r="AL21" s="38"/>
      <c r="AM21" s="38"/>
      <c r="AN21" s="38"/>
      <c r="AO21" s="38"/>
      <c r="AP21" s="38"/>
      <c r="AQ21" s="38"/>
      <c r="AR21" s="39"/>
      <c r="AT21" s="40">
        <f t="shared" si="1"/>
        <v>0</v>
      </c>
      <c r="AU21" s="41">
        <f t="shared" si="2"/>
        <v>0</v>
      </c>
      <c r="AV21" s="41">
        <f t="shared" si="3"/>
        <v>0</v>
      </c>
      <c r="AW21" s="41">
        <f t="shared" si="4"/>
        <v>0</v>
      </c>
      <c r="AX21" s="41">
        <f t="shared" si="5"/>
        <v>0</v>
      </c>
      <c r="AY21" s="41">
        <f t="shared" si="8"/>
        <v>0</v>
      </c>
      <c r="AZ21" s="42" t="e">
        <f t="shared" si="6"/>
        <v>#DIV/0!</v>
      </c>
      <c r="BA21" s="43"/>
    </row>
    <row r="22" spans="2:53">
      <c r="B22" s="36">
        <f t="shared" si="7"/>
        <v>18</v>
      </c>
      <c r="C22" s="41"/>
      <c r="D22" s="41"/>
      <c r="E22" s="38"/>
      <c r="F22" s="38"/>
      <c r="G22" s="38"/>
      <c r="H22" s="38"/>
      <c r="I22" s="38"/>
      <c r="J22" s="38"/>
      <c r="K22" s="38"/>
      <c r="L22" s="38"/>
      <c r="M22" s="38"/>
      <c r="N22" s="38"/>
      <c r="O22" s="38"/>
      <c r="P22" s="38"/>
      <c r="Q22" s="38"/>
      <c r="R22" s="38"/>
      <c r="S22" s="38"/>
      <c r="T22" s="38"/>
      <c r="U22" s="38"/>
      <c r="V22" s="38"/>
      <c r="W22" s="38"/>
      <c r="X22" s="38"/>
      <c r="Y22" s="38"/>
      <c r="Z22" s="38"/>
      <c r="AA22" s="38"/>
      <c r="AB22" s="38"/>
      <c r="AC22" s="38"/>
      <c r="AD22" s="38"/>
      <c r="AE22" s="38"/>
      <c r="AF22" s="38"/>
      <c r="AG22" s="38"/>
      <c r="AH22" s="38"/>
      <c r="AI22" s="38"/>
      <c r="AJ22" s="38"/>
      <c r="AK22" s="38"/>
      <c r="AL22" s="38"/>
      <c r="AM22" s="38"/>
      <c r="AN22" s="38"/>
      <c r="AO22" s="38"/>
      <c r="AP22" s="38"/>
      <c r="AQ22" s="38"/>
      <c r="AR22" s="39"/>
      <c r="AT22" s="40">
        <f t="shared" si="1"/>
        <v>0</v>
      </c>
      <c r="AU22" s="41">
        <f t="shared" si="2"/>
        <v>0</v>
      </c>
      <c r="AV22" s="41">
        <f t="shared" si="3"/>
        <v>0</v>
      </c>
      <c r="AW22" s="41">
        <f t="shared" si="4"/>
        <v>0</v>
      </c>
      <c r="AX22" s="41">
        <f t="shared" si="5"/>
        <v>0</v>
      </c>
      <c r="AY22" s="41">
        <f t="shared" si="8"/>
        <v>0</v>
      </c>
      <c r="AZ22" s="42" t="e">
        <f t="shared" si="6"/>
        <v>#DIV/0!</v>
      </c>
      <c r="BA22" s="43"/>
    </row>
    <row r="23" spans="2:53">
      <c r="B23" s="36">
        <f t="shared" si="7"/>
        <v>19</v>
      </c>
      <c r="C23" s="41"/>
      <c r="D23" s="41"/>
      <c r="E23" s="38"/>
      <c r="F23" s="38"/>
      <c r="G23" s="38"/>
      <c r="H23" s="38"/>
      <c r="I23" s="38"/>
      <c r="J23" s="38"/>
      <c r="K23" s="38"/>
      <c r="L23" s="38"/>
      <c r="M23" s="38"/>
      <c r="N23" s="38"/>
      <c r="O23" s="38"/>
      <c r="P23" s="38"/>
      <c r="Q23" s="38"/>
      <c r="R23" s="38"/>
      <c r="S23" s="38"/>
      <c r="T23" s="38"/>
      <c r="U23" s="38"/>
      <c r="V23" s="38"/>
      <c r="W23" s="38"/>
      <c r="X23" s="38"/>
      <c r="Y23" s="38"/>
      <c r="Z23" s="38"/>
      <c r="AA23" s="38"/>
      <c r="AB23" s="38"/>
      <c r="AC23" s="38"/>
      <c r="AD23" s="38"/>
      <c r="AE23" s="38"/>
      <c r="AF23" s="38"/>
      <c r="AG23" s="38"/>
      <c r="AH23" s="38"/>
      <c r="AI23" s="38"/>
      <c r="AJ23" s="38"/>
      <c r="AK23" s="38"/>
      <c r="AL23" s="38"/>
      <c r="AM23" s="38"/>
      <c r="AN23" s="38"/>
      <c r="AO23" s="38"/>
      <c r="AP23" s="38"/>
      <c r="AQ23" s="38"/>
      <c r="AR23" s="39"/>
      <c r="AT23" s="40">
        <f t="shared" si="1"/>
        <v>0</v>
      </c>
      <c r="AU23" s="41">
        <f t="shared" si="2"/>
        <v>0</v>
      </c>
      <c r="AV23" s="41">
        <f t="shared" si="3"/>
        <v>0</v>
      </c>
      <c r="AW23" s="41">
        <f t="shared" si="4"/>
        <v>0</v>
      </c>
      <c r="AX23" s="41">
        <f t="shared" si="5"/>
        <v>0</v>
      </c>
      <c r="AY23" s="41">
        <f t="shared" si="8"/>
        <v>0</v>
      </c>
      <c r="AZ23" s="42" t="e">
        <f t="shared" si="6"/>
        <v>#DIV/0!</v>
      </c>
      <c r="BA23" s="43"/>
    </row>
    <row r="24" spans="2:53">
      <c r="B24" s="36">
        <f t="shared" si="7"/>
        <v>20</v>
      </c>
      <c r="C24" s="41"/>
      <c r="D24" s="41"/>
      <c r="E24" s="38"/>
      <c r="F24" s="38"/>
      <c r="G24" s="38"/>
      <c r="H24" s="38"/>
      <c r="I24" s="38"/>
      <c r="J24" s="38"/>
      <c r="K24" s="38"/>
      <c r="L24" s="38"/>
      <c r="M24" s="38"/>
      <c r="N24" s="38"/>
      <c r="O24" s="38"/>
      <c r="P24" s="38"/>
      <c r="Q24" s="38"/>
      <c r="R24" s="38"/>
      <c r="S24" s="38"/>
      <c r="T24" s="38"/>
      <c r="U24" s="38"/>
      <c r="V24" s="38"/>
      <c r="W24" s="38"/>
      <c r="X24" s="38"/>
      <c r="Y24" s="38"/>
      <c r="Z24" s="38"/>
      <c r="AA24" s="38"/>
      <c r="AB24" s="38"/>
      <c r="AC24" s="38"/>
      <c r="AD24" s="38"/>
      <c r="AE24" s="38"/>
      <c r="AF24" s="38"/>
      <c r="AG24" s="38"/>
      <c r="AH24" s="38"/>
      <c r="AI24" s="38"/>
      <c r="AJ24" s="38"/>
      <c r="AK24" s="38"/>
      <c r="AL24" s="38"/>
      <c r="AM24" s="38"/>
      <c r="AN24" s="38"/>
      <c r="AO24" s="38"/>
      <c r="AP24" s="38"/>
      <c r="AQ24" s="38"/>
      <c r="AR24" s="39"/>
      <c r="AT24" s="40">
        <f t="shared" si="1"/>
        <v>0</v>
      </c>
      <c r="AU24" s="41">
        <f t="shared" si="2"/>
        <v>0</v>
      </c>
      <c r="AV24" s="41">
        <f t="shared" si="3"/>
        <v>0</v>
      </c>
      <c r="AW24" s="41">
        <f t="shared" si="4"/>
        <v>0</v>
      </c>
      <c r="AX24" s="41">
        <f t="shared" si="5"/>
        <v>0</v>
      </c>
      <c r="AY24" s="41">
        <f t="shared" si="8"/>
        <v>0</v>
      </c>
      <c r="AZ24" s="42" t="e">
        <f t="shared" si="6"/>
        <v>#DIV/0!</v>
      </c>
      <c r="BA24" s="43"/>
    </row>
    <row r="25" spans="2:53">
      <c r="B25" s="36">
        <f t="shared" si="7"/>
        <v>21</v>
      </c>
      <c r="C25" s="41"/>
      <c r="D25" s="41"/>
      <c r="E25" s="38"/>
      <c r="F25" s="38"/>
      <c r="G25" s="38"/>
      <c r="H25" s="38"/>
      <c r="I25" s="38"/>
      <c r="J25" s="38"/>
      <c r="K25" s="38"/>
      <c r="L25" s="38"/>
      <c r="M25" s="38"/>
      <c r="N25" s="38"/>
      <c r="O25" s="38"/>
      <c r="P25" s="38"/>
      <c r="Q25" s="38"/>
      <c r="R25" s="38"/>
      <c r="S25" s="38"/>
      <c r="T25" s="38"/>
      <c r="U25" s="38"/>
      <c r="V25" s="38"/>
      <c r="W25" s="38"/>
      <c r="X25" s="38"/>
      <c r="Y25" s="38"/>
      <c r="Z25" s="38"/>
      <c r="AA25" s="38"/>
      <c r="AB25" s="38"/>
      <c r="AC25" s="38"/>
      <c r="AD25" s="38"/>
      <c r="AE25" s="38"/>
      <c r="AF25" s="38"/>
      <c r="AG25" s="38"/>
      <c r="AH25" s="38"/>
      <c r="AI25" s="38"/>
      <c r="AJ25" s="38"/>
      <c r="AK25" s="38"/>
      <c r="AL25" s="38"/>
      <c r="AM25" s="38"/>
      <c r="AN25" s="38"/>
      <c r="AO25" s="38"/>
      <c r="AP25" s="38"/>
      <c r="AQ25" s="38"/>
      <c r="AR25" s="39"/>
      <c r="AT25" s="40">
        <f t="shared" si="1"/>
        <v>0</v>
      </c>
      <c r="AU25" s="41">
        <f t="shared" si="2"/>
        <v>0</v>
      </c>
      <c r="AV25" s="41">
        <f t="shared" si="3"/>
        <v>0</v>
      </c>
      <c r="AW25" s="41">
        <f t="shared" si="4"/>
        <v>0</v>
      </c>
      <c r="AX25" s="41">
        <f t="shared" si="5"/>
        <v>0</v>
      </c>
      <c r="AY25" s="41">
        <f t="shared" si="8"/>
        <v>0</v>
      </c>
      <c r="AZ25" s="42" t="e">
        <f t="shared" si="6"/>
        <v>#DIV/0!</v>
      </c>
      <c r="BA25" s="43"/>
    </row>
    <row r="26" spans="2:53">
      <c r="B26" s="36">
        <f t="shared" si="7"/>
        <v>22</v>
      </c>
      <c r="C26" s="41"/>
      <c r="D26" s="41"/>
      <c r="E26" s="38"/>
      <c r="F26" s="38"/>
      <c r="G26" s="38"/>
      <c r="H26" s="38"/>
      <c r="I26" s="38"/>
      <c r="J26" s="38"/>
      <c r="K26" s="38"/>
      <c r="L26" s="38"/>
      <c r="M26" s="38"/>
      <c r="N26" s="38"/>
      <c r="O26" s="38"/>
      <c r="P26" s="38"/>
      <c r="Q26" s="38"/>
      <c r="R26" s="38"/>
      <c r="S26" s="38"/>
      <c r="T26" s="38"/>
      <c r="U26" s="38"/>
      <c r="V26" s="38"/>
      <c r="W26" s="38"/>
      <c r="X26" s="38"/>
      <c r="Y26" s="38"/>
      <c r="Z26" s="38"/>
      <c r="AA26" s="38"/>
      <c r="AB26" s="38"/>
      <c r="AC26" s="38"/>
      <c r="AD26" s="38"/>
      <c r="AE26" s="38"/>
      <c r="AF26" s="38"/>
      <c r="AG26" s="38"/>
      <c r="AH26" s="38"/>
      <c r="AI26" s="38"/>
      <c r="AJ26" s="38"/>
      <c r="AK26" s="38"/>
      <c r="AL26" s="38"/>
      <c r="AM26" s="38"/>
      <c r="AN26" s="38"/>
      <c r="AO26" s="38"/>
      <c r="AP26" s="38"/>
      <c r="AQ26" s="38"/>
      <c r="AR26" s="39"/>
      <c r="AT26" s="40">
        <f t="shared" si="1"/>
        <v>0</v>
      </c>
      <c r="AU26" s="41">
        <f t="shared" si="2"/>
        <v>0</v>
      </c>
      <c r="AV26" s="41">
        <f t="shared" si="3"/>
        <v>0</v>
      </c>
      <c r="AW26" s="41">
        <f t="shared" si="4"/>
        <v>0</v>
      </c>
      <c r="AX26" s="41">
        <f t="shared" si="5"/>
        <v>0</v>
      </c>
      <c r="AY26" s="41">
        <f t="shared" si="8"/>
        <v>0</v>
      </c>
      <c r="AZ26" s="42" t="e">
        <f t="shared" si="6"/>
        <v>#DIV/0!</v>
      </c>
      <c r="BA26" s="43"/>
    </row>
    <row r="27" spans="2:53">
      <c r="B27" s="36">
        <f t="shared" si="7"/>
        <v>23</v>
      </c>
      <c r="C27" s="41"/>
      <c r="D27" s="41"/>
      <c r="E27" s="38"/>
      <c r="F27" s="38"/>
      <c r="G27" s="38"/>
      <c r="H27" s="38"/>
      <c r="I27" s="38"/>
      <c r="J27" s="38"/>
      <c r="K27" s="38"/>
      <c r="L27" s="38"/>
      <c r="M27" s="38"/>
      <c r="N27" s="38"/>
      <c r="O27" s="38"/>
      <c r="P27" s="38"/>
      <c r="Q27" s="38"/>
      <c r="R27" s="38"/>
      <c r="S27" s="38"/>
      <c r="T27" s="38"/>
      <c r="U27" s="38"/>
      <c r="V27" s="38"/>
      <c r="W27" s="38"/>
      <c r="X27" s="38"/>
      <c r="Y27" s="38"/>
      <c r="Z27" s="38"/>
      <c r="AA27" s="38"/>
      <c r="AB27" s="38"/>
      <c r="AC27" s="38"/>
      <c r="AD27" s="38"/>
      <c r="AE27" s="38"/>
      <c r="AF27" s="38"/>
      <c r="AG27" s="38"/>
      <c r="AH27" s="38"/>
      <c r="AI27" s="38"/>
      <c r="AJ27" s="38"/>
      <c r="AK27" s="38"/>
      <c r="AL27" s="38"/>
      <c r="AM27" s="38"/>
      <c r="AN27" s="38"/>
      <c r="AO27" s="38"/>
      <c r="AP27" s="38"/>
      <c r="AQ27" s="38"/>
      <c r="AR27" s="39"/>
      <c r="AT27" s="40">
        <f t="shared" si="1"/>
        <v>0</v>
      </c>
      <c r="AU27" s="41">
        <f t="shared" si="2"/>
        <v>0</v>
      </c>
      <c r="AV27" s="41">
        <f t="shared" si="3"/>
        <v>0</v>
      </c>
      <c r="AW27" s="41">
        <f t="shared" si="4"/>
        <v>0</v>
      </c>
      <c r="AX27" s="41">
        <f t="shared" si="5"/>
        <v>0</v>
      </c>
      <c r="AY27" s="41">
        <f t="shared" si="8"/>
        <v>0</v>
      </c>
      <c r="AZ27" s="42" t="e">
        <f t="shared" si="6"/>
        <v>#DIV/0!</v>
      </c>
      <c r="BA27" s="43"/>
    </row>
    <row r="28" spans="2:53">
      <c r="B28" s="36">
        <f t="shared" si="7"/>
        <v>24</v>
      </c>
      <c r="C28" s="41"/>
      <c r="D28" s="41"/>
      <c r="E28" s="38"/>
      <c r="F28" s="38"/>
      <c r="G28" s="38"/>
      <c r="H28" s="38"/>
      <c r="I28" s="38"/>
      <c r="J28" s="38"/>
      <c r="K28" s="38"/>
      <c r="L28" s="38"/>
      <c r="M28" s="38"/>
      <c r="N28" s="38"/>
      <c r="O28" s="38"/>
      <c r="P28" s="38"/>
      <c r="Q28" s="38"/>
      <c r="R28" s="38"/>
      <c r="S28" s="38"/>
      <c r="T28" s="38"/>
      <c r="U28" s="38"/>
      <c r="V28" s="38"/>
      <c r="W28" s="38"/>
      <c r="X28" s="38"/>
      <c r="Y28" s="38"/>
      <c r="Z28" s="38"/>
      <c r="AA28" s="38"/>
      <c r="AB28" s="38"/>
      <c r="AC28" s="38"/>
      <c r="AD28" s="38"/>
      <c r="AE28" s="38"/>
      <c r="AF28" s="38"/>
      <c r="AG28" s="38"/>
      <c r="AH28" s="38"/>
      <c r="AI28" s="38"/>
      <c r="AJ28" s="38"/>
      <c r="AK28" s="38"/>
      <c r="AL28" s="38"/>
      <c r="AM28" s="38"/>
      <c r="AN28" s="38"/>
      <c r="AO28" s="38"/>
      <c r="AP28" s="38"/>
      <c r="AQ28" s="38"/>
      <c r="AR28" s="39"/>
      <c r="AT28" s="40">
        <f t="shared" si="1"/>
        <v>0</v>
      </c>
      <c r="AU28" s="41">
        <f t="shared" si="2"/>
        <v>0</v>
      </c>
      <c r="AV28" s="41">
        <f t="shared" si="3"/>
        <v>0</v>
      </c>
      <c r="AW28" s="41">
        <f t="shared" si="4"/>
        <v>0</v>
      </c>
      <c r="AX28" s="41">
        <f t="shared" si="5"/>
        <v>0</v>
      </c>
      <c r="AY28" s="41">
        <f t="shared" si="8"/>
        <v>0</v>
      </c>
      <c r="AZ28" s="42" t="e">
        <f t="shared" si="6"/>
        <v>#DIV/0!</v>
      </c>
      <c r="BA28" s="43"/>
    </row>
    <row r="29" spans="2:53">
      <c r="B29" s="36">
        <f t="shared" si="7"/>
        <v>25</v>
      </c>
      <c r="C29" s="41"/>
      <c r="D29" s="41"/>
      <c r="E29" s="38"/>
      <c r="F29" s="38"/>
      <c r="G29" s="38"/>
      <c r="H29" s="38"/>
      <c r="I29" s="38"/>
      <c r="J29" s="38"/>
      <c r="K29" s="38"/>
      <c r="L29" s="38"/>
      <c r="M29" s="38"/>
      <c r="N29" s="38"/>
      <c r="O29" s="38"/>
      <c r="P29" s="38"/>
      <c r="Q29" s="38"/>
      <c r="R29" s="38"/>
      <c r="S29" s="38"/>
      <c r="T29" s="38"/>
      <c r="U29" s="38"/>
      <c r="V29" s="38"/>
      <c r="W29" s="38"/>
      <c r="X29" s="38"/>
      <c r="Y29" s="38"/>
      <c r="Z29" s="38"/>
      <c r="AA29" s="38"/>
      <c r="AB29" s="38"/>
      <c r="AC29" s="38"/>
      <c r="AD29" s="38"/>
      <c r="AE29" s="38"/>
      <c r="AF29" s="38"/>
      <c r="AG29" s="38"/>
      <c r="AH29" s="38"/>
      <c r="AI29" s="38"/>
      <c r="AJ29" s="38"/>
      <c r="AK29" s="38"/>
      <c r="AL29" s="38"/>
      <c r="AM29" s="38"/>
      <c r="AN29" s="38"/>
      <c r="AO29" s="38"/>
      <c r="AP29" s="38"/>
      <c r="AQ29" s="38"/>
      <c r="AR29" s="39"/>
      <c r="AT29" s="40">
        <f t="shared" si="1"/>
        <v>0</v>
      </c>
      <c r="AU29" s="41">
        <f t="shared" si="2"/>
        <v>0</v>
      </c>
      <c r="AV29" s="41">
        <f t="shared" si="3"/>
        <v>0</v>
      </c>
      <c r="AW29" s="41">
        <f t="shared" si="4"/>
        <v>0</v>
      </c>
      <c r="AX29" s="41">
        <f t="shared" si="5"/>
        <v>0</v>
      </c>
      <c r="AY29" s="41">
        <f t="shared" si="8"/>
        <v>0</v>
      </c>
      <c r="AZ29" s="42" t="e">
        <f t="shared" si="6"/>
        <v>#DIV/0!</v>
      </c>
      <c r="BA29" s="43"/>
    </row>
    <row r="30" spans="2:53">
      <c r="B30" s="36">
        <f t="shared" si="7"/>
        <v>26</v>
      </c>
      <c r="C30" s="41"/>
      <c r="D30" s="41"/>
      <c r="E30" s="38"/>
      <c r="F30" s="38"/>
      <c r="G30" s="38"/>
      <c r="H30" s="38"/>
      <c r="I30" s="38"/>
      <c r="J30" s="38"/>
      <c r="K30" s="38"/>
      <c r="L30" s="38"/>
      <c r="M30" s="38"/>
      <c r="N30" s="38"/>
      <c r="O30" s="38"/>
      <c r="P30" s="38"/>
      <c r="Q30" s="38"/>
      <c r="R30" s="38"/>
      <c r="S30" s="38"/>
      <c r="T30" s="38"/>
      <c r="U30" s="38"/>
      <c r="V30" s="38"/>
      <c r="W30" s="38"/>
      <c r="X30" s="38"/>
      <c r="Y30" s="38"/>
      <c r="Z30" s="38"/>
      <c r="AA30" s="38"/>
      <c r="AB30" s="38"/>
      <c r="AC30" s="38"/>
      <c r="AD30" s="38"/>
      <c r="AE30" s="38"/>
      <c r="AF30" s="38"/>
      <c r="AG30" s="38"/>
      <c r="AH30" s="38"/>
      <c r="AI30" s="38"/>
      <c r="AJ30" s="38"/>
      <c r="AK30" s="38"/>
      <c r="AL30" s="38"/>
      <c r="AM30" s="38"/>
      <c r="AN30" s="38"/>
      <c r="AO30" s="38"/>
      <c r="AP30" s="38"/>
      <c r="AQ30" s="38"/>
      <c r="AR30" s="39"/>
      <c r="AT30" s="40">
        <f t="shared" si="1"/>
        <v>0</v>
      </c>
      <c r="AU30" s="41">
        <f t="shared" si="2"/>
        <v>0</v>
      </c>
      <c r="AV30" s="41">
        <f t="shared" si="3"/>
        <v>0</v>
      </c>
      <c r="AW30" s="41">
        <f t="shared" si="4"/>
        <v>0</v>
      </c>
      <c r="AX30" s="41">
        <f t="shared" si="5"/>
        <v>0</v>
      </c>
      <c r="AY30" s="41">
        <f t="shared" si="8"/>
        <v>0</v>
      </c>
      <c r="AZ30" s="42" t="e">
        <f t="shared" si="6"/>
        <v>#DIV/0!</v>
      </c>
      <c r="BA30" s="43"/>
    </row>
    <row r="31" spans="2:53">
      <c r="B31" s="36">
        <f t="shared" si="7"/>
        <v>27</v>
      </c>
      <c r="C31" s="41"/>
      <c r="D31" s="41"/>
      <c r="E31" s="38"/>
      <c r="F31" s="38"/>
      <c r="G31" s="38"/>
      <c r="H31" s="38"/>
      <c r="I31" s="38"/>
      <c r="J31" s="38"/>
      <c r="K31" s="38"/>
      <c r="L31" s="38"/>
      <c r="M31" s="38"/>
      <c r="N31" s="38"/>
      <c r="O31" s="38"/>
      <c r="P31" s="38"/>
      <c r="Q31" s="38"/>
      <c r="R31" s="38"/>
      <c r="S31" s="38"/>
      <c r="T31" s="38"/>
      <c r="U31" s="38"/>
      <c r="V31" s="38"/>
      <c r="W31" s="38"/>
      <c r="X31" s="38"/>
      <c r="Y31" s="38"/>
      <c r="Z31" s="38"/>
      <c r="AA31" s="38"/>
      <c r="AB31" s="38"/>
      <c r="AC31" s="38"/>
      <c r="AD31" s="38"/>
      <c r="AE31" s="38"/>
      <c r="AF31" s="38"/>
      <c r="AG31" s="38"/>
      <c r="AH31" s="38"/>
      <c r="AI31" s="38"/>
      <c r="AJ31" s="38"/>
      <c r="AK31" s="38"/>
      <c r="AL31" s="38"/>
      <c r="AM31" s="38"/>
      <c r="AN31" s="38"/>
      <c r="AO31" s="38"/>
      <c r="AP31" s="38"/>
      <c r="AQ31" s="38"/>
      <c r="AR31" s="39"/>
      <c r="AT31" s="40">
        <f t="shared" si="1"/>
        <v>0</v>
      </c>
      <c r="AU31" s="41">
        <f t="shared" si="2"/>
        <v>0</v>
      </c>
      <c r="AV31" s="41">
        <f t="shared" si="3"/>
        <v>0</v>
      </c>
      <c r="AW31" s="41">
        <f t="shared" si="4"/>
        <v>0</v>
      </c>
      <c r="AX31" s="41">
        <f t="shared" si="5"/>
        <v>0</v>
      </c>
      <c r="AY31" s="41">
        <f t="shared" si="8"/>
        <v>0</v>
      </c>
      <c r="AZ31" s="42" t="e">
        <f t="shared" si="6"/>
        <v>#DIV/0!</v>
      </c>
      <c r="BA31" s="43"/>
    </row>
    <row r="32" spans="2:53">
      <c r="B32" s="36">
        <f t="shared" si="7"/>
        <v>28</v>
      </c>
      <c r="C32" s="41"/>
      <c r="D32" s="41"/>
      <c r="E32" s="38"/>
      <c r="F32" s="38"/>
      <c r="G32" s="38"/>
      <c r="H32" s="38"/>
      <c r="I32" s="38"/>
      <c r="J32" s="38"/>
      <c r="K32" s="38"/>
      <c r="L32" s="38"/>
      <c r="M32" s="38"/>
      <c r="N32" s="38"/>
      <c r="O32" s="38"/>
      <c r="P32" s="38"/>
      <c r="Q32" s="38"/>
      <c r="R32" s="38"/>
      <c r="S32" s="38"/>
      <c r="T32" s="38"/>
      <c r="U32" s="38"/>
      <c r="V32" s="38"/>
      <c r="W32" s="38"/>
      <c r="X32" s="38"/>
      <c r="Y32" s="38"/>
      <c r="Z32" s="38"/>
      <c r="AA32" s="38"/>
      <c r="AB32" s="38"/>
      <c r="AC32" s="38"/>
      <c r="AD32" s="38"/>
      <c r="AE32" s="38"/>
      <c r="AF32" s="38"/>
      <c r="AG32" s="38"/>
      <c r="AH32" s="38"/>
      <c r="AI32" s="38"/>
      <c r="AJ32" s="38"/>
      <c r="AK32" s="38"/>
      <c r="AL32" s="38"/>
      <c r="AM32" s="38"/>
      <c r="AN32" s="38"/>
      <c r="AO32" s="38"/>
      <c r="AP32" s="38"/>
      <c r="AQ32" s="38"/>
      <c r="AR32" s="39"/>
      <c r="AT32" s="40">
        <f t="shared" si="1"/>
        <v>0</v>
      </c>
      <c r="AU32" s="41">
        <f t="shared" si="2"/>
        <v>0</v>
      </c>
      <c r="AV32" s="41">
        <f t="shared" si="3"/>
        <v>0</v>
      </c>
      <c r="AW32" s="41">
        <f t="shared" si="4"/>
        <v>0</v>
      </c>
      <c r="AX32" s="41">
        <f t="shared" si="5"/>
        <v>0</v>
      </c>
      <c r="AY32" s="41">
        <f t="shared" si="8"/>
        <v>0</v>
      </c>
      <c r="AZ32" s="42" t="e">
        <f t="shared" si="6"/>
        <v>#DIV/0!</v>
      </c>
      <c r="BA32" s="43"/>
    </row>
    <row r="33" spans="2:53">
      <c r="B33" s="36">
        <f t="shared" si="7"/>
        <v>29</v>
      </c>
      <c r="C33" s="41"/>
      <c r="D33" s="41"/>
      <c r="E33" s="38"/>
      <c r="F33" s="38"/>
      <c r="G33" s="38"/>
      <c r="H33" s="38"/>
      <c r="I33" s="38"/>
      <c r="J33" s="38"/>
      <c r="K33" s="38"/>
      <c r="L33" s="38"/>
      <c r="M33" s="38"/>
      <c r="N33" s="38"/>
      <c r="O33" s="38"/>
      <c r="P33" s="38"/>
      <c r="Q33" s="38"/>
      <c r="R33" s="38"/>
      <c r="S33" s="38"/>
      <c r="T33" s="38"/>
      <c r="U33" s="38"/>
      <c r="V33" s="38"/>
      <c r="W33" s="38"/>
      <c r="X33" s="38"/>
      <c r="Y33" s="38"/>
      <c r="Z33" s="38"/>
      <c r="AA33" s="38"/>
      <c r="AB33" s="38"/>
      <c r="AC33" s="38"/>
      <c r="AD33" s="38"/>
      <c r="AE33" s="38"/>
      <c r="AF33" s="38"/>
      <c r="AG33" s="38"/>
      <c r="AH33" s="38"/>
      <c r="AI33" s="38"/>
      <c r="AJ33" s="38"/>
      <c r="AK33" s="38"/>
      <c r="AL33" s="38"/>
      <c r="AM33" s="38"/>
      <c r="AN33" s="38"/>
      <c r="AO33" s="38"/>
      <c r="AP33" s="38"/>
      <c r="AQ33" s="38"/>
      <c r="AR33" s="39"/>
      <c r="AT33" s="40">
        <f t="shared" si="1"/>
        <v>0</v>
      </c>
      <c r="AU33" s="41">
        <f t="shared" si="2"/>
        <v>0</v>
      </c>
      <c r="AV33" s="41">
        <f t="shared" si="3"/>
        <v>0</v>
      </c>
      <c r="AW33" s="41">
        <f t="shared" si="4"/>
        <v>0</v>
      </c>
      <c r="AX33" s="41">
        <f t="shared" si="5"/>
        <v>0</v>
      </c>
      <c r="AY33" s="41">
        <f t="shared" si="8"/>
        <v>0</v>
      </c>
      <c r="AZ33" s="42" t="e">
        <f t="shared" si="6"/>
        <v>#DIV/0!</v>
      </c>
      <c r="BA33" s="43"/>
    </row>
    <row r="34" spans="2:53" ht="15" thickBot="1">
      <c r="B34" s="45">
        <f t="shared" si="7"/>
        <v>30</v>
      </c>
      <c r="C34" s="46"/>
      <c r="D34" s="46"/>
      <c r="E34" s="47"/>
      <c r="F34" s="47"/>
      <c r="G34" s="47"/>
      <c r="H34" s="47"/>
      <c r="I34" s="47"/>
      <c r="J34" s="47"/>
      <c r="K34" s="47"/>
      <c r="L34" s="47"/>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8"/>
      <c r="AT34" s="49">
        <f t="shared" si="1"/>
        <v>0</v>
      </c>
      <c r="AU34" s="46">
        <f t="shared" si="2"/>
        <v>0</v>
      </c>
      <c r="AV34" s="46">
        <f t="shared" si="3"/>
        <v>0</v>
      </c>
      <c r="AW34" s="46">
        <f t="shared" si="4"/>
        <v>0</v>
      </c>
      <c r="AX34" s="46">
        <f t="shared" si="5"/>
        <v>0</v>
      </c>
      <c r="AY34" s="46">
        <f t="shared" si="8"/>
        <v>0</v>
      </c>
      <c r="AZ34" s="50" t="e">
        <f t="shared" si="6"/>
        <v>#DIV/0!</v>
      </c>
      <c r="BA34" s="43"/>
    </row>
    <row r="35" spans="2:53">
      <c r="B35" s="51"/>
      <c r="C35" s="52"/>
      <c r="D35" s="52"/>
      <c r="E35" s="53"/>
      <c r="F35" s="53"/>
      <c r="G35" s="53"/>
      <c r="H35" s="53"/>
      <c r="I35" s="53"/>
      <c r="J35" s="53"/>
      <c r="K35" s="53"/>
      <c r="L35" s="53"/>
      <c r="M35" s="53"/>
      <c r="N35" s="53"/>
      <c r="O35" s="53"/>
      <c r="P35" s="53"/>
      <c r="Q35" s="53"/>
      <c r="R35" s="53"/>
      <c r="S35" s="53"/>
      <c r="T35" s="53"/>
      <c r="U35" s="53"/>
      <c r="V35" s="53"/>
      <c r="W35" s="53"/>
      <c r="X35" s="53"/>
      <c r="Y35" s="53"/>
      <c r="Z35" s="53"/>
      <c r="AA35" s="53"/>
      <c r="AB35" s="53"/>
      <c r="AC35" s="53"/>
      <c r="AD35" s="53"/>
      <c r="AE35" s="53"/>
      <c r="AF35" s="53"/>
      <c r="AG35" s="53"/>
      <c r="AH35" s="53"/>
      <c r="AI35" s="53"/>
      <c r="AJ35" s="53"/>
      <c r="AK35" s="53"/>
      <c r="AL35" s="53"/>
      <c r="AM35" s="53"/>
      <c r="AN35" s="53"/>
      <c r="AO35" s="53"/>
      <c r="AP35" s="53"/>
      <c r="AQ35" s="53"/>
      <c r="AR35" s="53"/>
      <c r="AT35" s="52"/>
      <c r="AU35" s="52"/>
      <c r="AV35" s="52"/>
      <c r="AW35" s="52"/>
      <c r="AX35" s="52"/>
      <c r="AY35" s="52"/>
      <c r="AZ35" s="52"/>
      <c r="BA35" s="43"/>
    </row>
    <row r="36" spans="2:53" ht="15" thickBot="1"/>
    <row r="37" spans="2:53" ht="24" customHeight="1" thickBot="1">
      <c r="B37" s="212" t="s">
        <v>120</v>
      </c>
      <c r="C37" s="213"/>
      <c r="D37" s="213"/>
      <c r="E37" s="213"/>
      <c r="F37" s="213"/>
      <c r="G37" s="213"/>
      <c r="H37" s="213"/>
      <c r="I37" s="213"/>
      <c r="J37" s="213"/>
      <c r="K37" s="213"/>
      <c r="L37" s="213"/>
      <c r="M37" s="213"/>
      <c r="N37" s="213"/>
      <c r="O37" s="213"/>
      <c r="P37" s="213"/>
      <c r="Q37" s="213"/>
      <c r="R37" s="213"/>
      <c r="S37" s="213"/>
      <c r="T37" s="213"/>
      <c r="U37" s="213"/>
      <c r="V37" s="213"/>
      <c r="W37" s="213"/>
      <c r="X37" s="213"/>
      <c r="Y37" s="213"/>
      <c r="Z37" s="213"/>
      <c r="AA37" s="213"/>
      <c r="AB37" s="213"/>
      <c r="AC37" s="213"/>
      <c r="AD37" s="213"/>
      <c r="AE37" s="213"/>
      <c r="AF37" s="213"/>
      <c r="AG37" s="213"/>
      <c r="AH37" s="213"/>
      <c r="AI37" s="213"/>
      <c r="AJ37" s="213"/>
      <c r="AK37" s="213"/>
      <c r="AL37" s="213"/>
      <c r="AM37" s="213"/>
      <c r="AN37" s="213"/>
      <c r="AO37" s="214"/>
      <c r="AT37" s="215" t="s">
        <v>121</v>
      </c>
      <c r="AU37" s="216"/>
      <c r="AV37" s="216"/>
      <c r="AW37" s="216"/>
      <c r="AX37" s="216"/>
      <c r="AY37" s="216"/>
      <c r="AZ37" s="217"/>
    </row>
    <row r="38" spans="2:53" ht="28.5">
      <c r="B38" s="30" t="s">
        <v>116</v>
      </c>
      <c r="C38" s="31" t="s">
        <v>8</v>
      </c>
      <c r="D38" s="31" t="s">
        <v>117</v>
      </c>
      <c r="E38" s="31">
        <v>1</v>
      </c>
      <c r="F38" s="31">
        <f>E38+1</f>
        <v>2</v>
      </c>
      <c r="G38" s="31">
        <f t="shared" ref="G38:AP38" si="9">F38+1</f>
        <v>3</v>
      </c>
      <c r="H38" s="31">
        <f t="shared" si="9"/>
        <v>4</v>
      </c>
      <c r="I38" s="31">
        <f t="shared" si="9"/>
        <v>5</v>
      </c>
      <c r="J38" s="31">
        <f t="shared" si="9"/>
        <v>6</v>
      </c>
      <c r="K38" s="31">
        <f t="shared" si="9"/>
        <v>7</v>
      </c>
      <c r="L38" s="31">
        <f t="shared" si="9"/>
        <v>8</v>
      </c>
      <c r="M38" s="31">
        <f t="shared" si="9"/>
        <v>9</v>
      </c>
      <c r="N38" s="31">
        <f t="shared" si="9"/>
        <v>10</v>
      </c>
      <c r="O38" s="31">
        <f t="shared" si="9"/>
        <v>11</v>
      </c>
      <c r="P38" s="31">
        <f t="shared" si="9"/>
        <v>12</v>
      </c>
      <c r="Q38" s="31">
        <f t="shared" si="9"/>
        <v>13</v>
      </c>
      <c r="R38" s="31">
        <f t="shared" si="9"/>
        <v>14</v>
      </c>
      <c r="S38" s="31">
        <f t="shared" si="9"/>
        <v>15</v>
      </c>
      <c r="T38" s="31">
        <f t="shared" si="9"/>
        <v>16</v>
      </c>
      <c r="U38" s="31">
        <f t="shared" si="9"/>
        <v>17</v>
      </c>
      <c r="V38" s="31">
        <f t="shared" si="9"/>
        <v>18</v>
      </c>
      <c r="W38" s="31">
        <f t="shared" si="9"/>
        <v>19</v>
      </c>
      <c r="X38" s="31">
        <f t="shared" si="9"/>
        <v>20</v>
      </c>
      <c r="Y38" s="31">
        <f t="shared" si="9"/>
        <v>21</v>
      </c>
      <c r="Z38" s="31">
        <f t="shared" si="9"/>
        <v>22</v>
      </c>
      <c r="AA38" s="31">
        <f t="shared" si="9"/>
        <v>23</v>
      </c>
      <c r="AB38" s="31">
        <f t="shared" si="9"/>
        <v>24</v>
      </c>
      <c r="AC38" s="31">
        <f t="shared" si="9"/>
        <v>25</v>
      </c>
      <c r="AD38" s="31">
        <f t="shared" si="9"/>
        <v>26</v>
      </c>
      <c r="AE38" s="31">
        <f t="shared" si="9"/>
        <v>27</v>
      </c>
      <c r="AF38" s="31">
        <f t="shared" si="9"/>
        <v>28</v>
      </c>
      <c r="AG38" s="31">
        <f t="shared" si="9"/>
        <v>29</v>
      </c>
      <c r="AH38" s="31">
        <f t="shared" si="9"/>
        <v>30</v>
      </c>
      <c r="AI38" s="31">
        <f t="shared" si="9"/>
        <v>31</v>
      </c>
      <c r="AJ38" s="31">
        <f t="shared" si="9"/>
        <v>32</v>
      </c>
      <c r="AK38" s="31">
        <f t="shared" si="9"/>
        <v>33</v>
      </c>
      <c r="AL38" s="31">
        <f t="shared" si="9"/>
        <v>34</v>
      </c>
      <c r="AM38" s="31">
        <f t="shared" si="9"/>
        <v>35</v>
      </c>
      <c r="AN38" s="31">
        <f t="shared" si="9"/>
        <v>36</v>
      </c>
      <c r="AO38" s="31">
        <f t="shared" si="9"/>
        <v>37</v>
      </c>
      <c r="AP38" s="31">
        <f t="shared" si="9"/>
        <v>38</v>
      </c>
      <c r="AQ38" s="31">
        <f>AP38+1</f>
        <v>39</v>
      </c>
      <c r="AR38" s="32">
        <f>AQ38+1</f>
        <v>40</v>
      </c>
      <c r="AT38" s="33">
        <v>5</v>
      </c>
      <c r="AU38" s="34">
        <v>4</v>
      </c>
      <c r="AV38" s="34">
        <v>3</v>
      </c>
      <c r="AW38" s="34">
        <v>2</v>
      </c>
      <c r="AX38" s="34">
        <v>1</v>
      </c>
      <c r="AY38" s="34" t="s">
        <v>118</v>
      </c>
      <c r="AZ38" s="35" t="s">
        <v>119</v>
      </c>
    </row>
    <row r="39" spans="2:53">
      <c r="B39" s="36">
        <v>1</v>
      </c>
      <c r="C39" s="37"/>
      <c r="D39" s="37"/>
      <c r="E39" s="38"/>
      <c r="F39" s="38"/>
      <c r="G39" s="38"/>
      <c r="H39" s="38"/>
      <c r="I39" s="38"/>
      <c r="J39" s="38"/>
      <c r="K39" s="38"/>
      <c r="L39" s="38"/>
      <c r="M39" s="38"/>
      <c r="N39" s="38"/>
      <c r="O39" s="38"/>
      <c r="P39" s="38"/>
      <c r="Q39" s="38"/>
      <c r="R39" s="38"/>
      <c r="S39" s="38"/>
      <c r="T39" s="38"/>
      <c r="U39" s="38"/>
      <c r="V39" s="38"/>
      <c r="W39" s="38"/>
      <c r="X39" s="38"/>
      <c r="Y39" s="38"/>
      <c r="Z39" s="38"/>
      <c r="AA39" s="38"/>
      <c r="AB39" s="38"/>
      <c r="AC39" s="38"/>
      <c r="AD39" s="38"/>
      <c r="AE39" s="38"/>
      <c r="AF39" s="38"/>
      <c r="AG39" s="38"/>
      <c r="AH39" s="38"/>
      <c r="AI39" s="38"/>
      <c r="AJ39" s="38"/>
      <c r="AK39" s="38"/>
      <c r="AL39" s="38"/>
      <c r="AM39" s="38"/>
      <c r="AN39" s="38"/>
      <c r="AO39" s="38"/>
      <c r="AP39" s="38"/>
      <c r="AQ39" s="38"/>
      <c r="AR39" s="39"/>
      <c r="AT39" s="40">
        <f t="shared" ref="AT39:AT68" si="10">COUNTIF(E39:AR39,"5")</f>
        <v>0</v>
      </c>
      <c r="AU39" s="41">
        <f t="shared" ref="AU39:AU68" si="11">COUNTIF(E39:AR39,"4")</f>
        <v>0</v>
      </c>
      <c r="AV39" s="41">
        <f t="shared" ref="AV39:AV68" si="12">COUNTIF(E39:AR39,"3")</f>
        <v>0</v>
      </c>
      <c r="AW39" s="41">
        <f t="shared" ref="AW39:AW68" si="13">COUNTIF(E39:AR39,"2")</f>
        <v>0</v>
      </c>
      <c r="AX39" s="41">
        <f t="shared" ref="AX39:AX68" si="14">COUNTIF(E39:AR39,"1")</f>
        <v>0</v>
      </c>
      <c r="AY39" s="41">
        <f>SUM(AT39:AX39)</f>
        <v>0</v>
      </c>
      <c r="AZ39" s="42" t="e">
        <f t="shared" ref="AZ39:AZ68" si="15">ROUND(SUMPRODUCT($AT$4:$AX$4,AT39:AX39)/AY39,0)</f>
        <v>#DIV/0!</v>
      </c>
      <c r="BA39" s="43"/>
    </row>
    <row r="40" spans="2:53">
      <c r="B40" s="36">
        <f>B39+1</f>
        <v>2</v>
      </c>
      <c r="C40" s="37"/>
      <c r="D40" s="37"/>
      <c r="E40" s="38"/>
      <c r="F40" s="38"/>
      <c r="G40" s="38"/>
      <c r="H40" s="38"/>
      <c r="I40" s="38"/>
      <c r="J40" s="38"/>
      <c r="K40" s="38"/>
      <c r="L40" s="38"/>
      <c r="M40" s="38"/>
      <c r="N40" s="38"/>
      <c r="O40" s="38"/>
      <c r="P40" s="38"/>
      <c r="Q40" s="38"/>
      <c r="R40" s="38"/>
      <c r="S40" s="38"/>
      <c r="T40" s="38"/>
      <c r="U40" s="38"/>
      <c r="V40" s="38"/>
      <c r="W40" s="38"/>
      <c r="X40" s="38"/>
      <c r="Y40" s="38"/>
      <c r="Z40" s="38"/>
      <c r="AA40" s="38"/>
      <c r="AB40" s="38"/>
      <c r="AC40" s="38"/>
      <c r="AD40" s="38"/>
      <c r="AE40" s="38"/>
      <c r="AF40" s="38"/>
      <c r="AG40" s="38"/>
      <c r="AH40" s="38"/>
      <c r="AI40" s="38"/>
      <c r="AJ40" s="38"/>
      <c r="AK40" s="38"/>
      <c r="AL40" s="38"/>
      <c r="AM40" s="38"/>
      <c r="AN40" s="38"/>
      <c r="AO40" s="38"/>
      <c r="AP40" s="38"/>
      <c r="AQ40" s="38"/>
      <c r="AR40" s="39"/>
      <c r="AT40" s="40">
        <f t="shared" si="10"/>
        <v>0</v>
      </c>
      <c r="AU40" s="41">
        <f t="shared" si="11"/>
        <v>0</v>
      </c>
      <c r="AV40" s="41">
        <f t="shared" si="12"/>
        <v>0</v>
      </c>
      <c r="AW40" s="41">
        <f t="shared" si="13"/>
        <v>0</v>
      </c>
      <c r="AX40" s="41">
        <f t="shared" si="14"/>
        <v>0</v>
      </c>
      <c r="AY40" s="41">
        <f t="shared" ref="AY40:AY68" si="16">SUM(AT40:AX40)</f>
        <v>0</v>
      </c>
      <c r="AZ40" s="42" t="e">
        <f t="shared" si="15"/>
        <v>#DIV/0!</v>
      </c>
      <c r="BA40" s="43"/>
    </row>
    <row r="41" spans="2:53">
      <c r="B41" s="36">
        <f t="shared" ref="B41:B68" si="17">B40+1</f>
        <v>3</v>
      </c>
      <c r="C41" s="37"/>
      <c r="D41" s="37"/>
      <c r="E41" s="38"/>
      <c r="F41" s="38"/>
      <c r="G41" s="38"/>
      <c r="H41" s="38"/>
      <c r="I41" s="38"/>
      <c r="J41" s="38"/>
      <c r="K41" s="38"/>
      <c r="L41" s="38"/>
      <c r="M41" s="38"/>
      <c r="N41" s="38"/>
      <c r="O41" s="38"/>
      <c r="P41" s="38"/>
      <c r="Q41" s="38"/>
      <c r="R41" s="38"/>
      <c r="S41" s="38"/>
      <c r="T41" s="38"/>
      <c r="U41" s="38"/>
      <c r="V41" s="38"/>
      <c r="W41" s="38"/>
      <c r="X41" s="38"/>
      <c r="Y41" s="38"/>
      <c r="Z41" s="38"/>
      <c r="AA41" s="38"/>
      <c r="AB41" s="38"/>
      <c r="AC41" s="38"/>
      <c r="AD41" s="38"/>
      <c r="AE41" s="38"/>
      <c r="AF41" s="38"/>
      <c r="AG41" s="38"/>
      <c r="AH41" s="38"/>
      <c r="AI41" s="38"/>
      <c r="AJ41" s="38"/>
      <c r="AK41" s="38"/>
      <c r="AL41" s="38"/>
      <c r="AM41" s="38"/>
      <c r="AN41" s="38"/>
      <c r="AO41" s="38"/>
      <c r="AP41" s="38"/>
      <c r="AQ41" s="38"/>
      <c r="AR41" s="39"/>
      <c r="AT41" s="40">
        <f t="shared" si="10"/>
        <v>0</v>
      </c>
      <c r="AU41" s="41">
        <f t="shared" si="11"/>
        <v>0</v>
      </c>
      <c r="AV41" s="41">
        <f t="shared" si="12"/>
        <v>0</v>
      </c>
      <c r="AW41" s="41">
        <f t="shared" si="13"/>
        <v>0</v>
      </c>
      <c r="AX41" s="41">
        <f t="shared" si="14"/>
        <v>0</v>
      </c>
      <c r="AY41" s="41">
        <f t="shared" si="16"/>
        <v>0</v>
      </c>
      <c r="AZ41" s="42" t="e">
        <f t="shared" si="15"/>
        <v>#DIV/0!</v>
      </c>
      <c r="BA41" s="43"/>
    </row>
    <row r="42" spans="2:53">
      <c r="B42" s="36">
        <f t="shared" si="17"/>
        <v>4</v>
      </c>
      <c r="C42" s="37"/>
      <c r="D42" s="37"/>
      <c r="E42" s="38"/>
      <c r="F42" s="38"/>
      <c r="G42" s="38"/>
      <c r="H42" s="38"/>
      <c r="I42" s="38"/>
      <c r="J42" s="38"/>
      <c r="K42" s="38"/>
      <c r="L42" s="38"/>
      <c r="M42" s="38"/>
      <c r="N42" s="38"/>
      <c r="O42" s="38"/>
      <c r="P42" s="38"/>
      <c r="Q42" s="38"/>
      <c r="R42" s="38"/>
      <c r="S42" s="38"/>
      <c r="T42" s="38"/>
      <c r="U42" s="38"/>
      <c r="V42" s="38"/>
      <c r="W42" s="38"/>
      <c r="X42" s="38"/>
      <c r="Y42" s="38"/>
      <c r="Z42" s="38"/>
      <c r="AA42" s="38"/>
      <c r="AB42" s="38"/>
      <c r="AC42" s="38"/>
      <c r="AD42" s="38"/>
      <c r="AE42" s="38"/>
      <c r="AF42" s="38"/>
      <c r="AG42" s="38"/>
      <c r="AH42" s="38"/>
      <c r="AI42" s="38"/>
      <c r="AJ42" s="38"/>
      <c r="AK42" s="38"/>
      <c r="AL42" s="38"/>
      <c r="AM42" s="38"/>
      <c r="AN42" s="38"/>
      <c r="AO42" s="38"/>
      <c r="AP42" s="38"/>
      <c r="AQ42" s="38"/>
      <c r="AR42" s="39"/>
      <c r="AT42" s="40">
        <f t="shared" si="10"/>
        <v>0</v>
      </c>
      <c r="AU42" s="41">
        <f t="shared" si="11"/>
        <v>0</v>
      </c>
      <c r="AV42" s="41">
        <f t="shared" si="12"/>
        <v>0</v>
      </c>
      <c r="AW42" s="41">
        <f t="shared" si="13"/>
        <v>0</v>
      </c>
      <c r="AX42" s="41">
        <f t="shared" si="14"/>
        <v>0</v>
      </c>
      <c r="AY42" s="41">
        <f t="shared" si="16"/>
        <v>0</v>
      </c>
      <c r="AZ42" s="42" t="e">
        <f t="shared" si="15"/>
        <v>#DIV/0!</v>
      </c>
      <c r="BA42" s="43"/>
    </row>
    <row r="43" spans="2:53">
      <c r="B43" s="36">
        <f t="shared" si="17"/>
        <v>5</v>
      </c>
      <c r="C43" s="37"/>
      <c r="D43" s="37"/>
      <c r="E43" s="38"/>
      <c r="F43" s="38"/>
      <c r="G43" s="38"/>
      <c r="H43" s="38"/>
      <c r="I43" s="38"/>
      <c r="J43" s="38"/>
      <c r="K43" s="38"/>
      <c r="L43" s="38"/>
      <c r="M43" s="38"/>
      <c r="N43" s="38"/>
      <c r="O43" s="38"/>
      <c r="P43" s="38"/>
      <c r="Q43" s="38"/>
      <c r="R43" s="38"/>
      <c r="S43" s="38"/>
      <c r="T43" s="38"/>
      <c r="U43" s="38"/>
      <c r="V43" s="38"/>
      <c r="W43" s="38"/>
      <c r="X43" s="38"/>
      <c r="Y43" s="38"/>
      <c r="Z43" s="38"/>
      <c r="AA43" s="38"/>
      <c r="AB43" s="38"/>
      <c r="AC43" s="38"/>
      <c r="AD43" s="38"/>
      <c r="AE43" s="38"/>
      <c r="AF43" s="38"/>
      <c r="AG43" s="38"/>
      <c r="AH43" s="38"/>
      <c r="AI43" s="38"/>
      <c r="AJ43" s="38"/>
      <c r="AK43" s="38"/>
      <c r="AL43" s="38"/>
      <c r="AM43" s="38"/>
      <c r="AN43" s="38"/>
      <c r="AO43" s="38"/>
      <c r="AP43" s="38"/>
      <c r="AQ43" s="38"/>
      <c r="AR43" s="39"/>
      <c r="AT43" s="40">
        <f t="shared" si="10"/>
        <v>0</v>
      </c>
      <c r="AU43" s="41">
        <f t="shared" si="11"/>
        <v>0</v>
      </c>
      <c r="AV43" s="41">
        <f t="shared" si="12"/>
        <v>0</v>
      </c>
      <c r="AW43" s="41">
        <f t="shared" si="13"/>
        <v>0</v>
      </c>
      <c r="AX43" s="41">
        <f t="shared" si="14"/>
        <v>0</v>
      </c>
      <c r="AY43" s="41">
        <f t="shared" si="16"/>
        <v>0</v>
      </c>
      <c r="AZ43" s="42" t="e">
        <f t="shared" si="15"/>
        <v>#DIV/0!</v>
      </c>
      <c r="BA43" s="43"/>
    </row>
    <row r="44" spans="2:53">
      <c r="B44" s="36">
        <f t="shared" si="17"/>
        <v>6</v>
      </c>
      <c r="C44" s="37"/>
      <c r="D44" s="37"/>
      <c r="E44" s="38"/>
      <c r="F44" s="38"/>
      <c r="G44" s="38"/>
      <c r="H44" s="38"/>
      <c r="I44" s="38"/>
      <c r="J44" s="38"/>
      <c r="K44" s="38"/>
      <c r="L44" s="38"/>
      <c r="M44" s="38"/>
      <c r="N44" s="38"/>
      <c r="O44" s="38"/>
      <c r="P44" s="38"/>
      <c r="Q44" s="38"/>
      <c r="R44" s="38"/>
      <c r="S44" s="38"/>
      <c r="T44" s="38"/>
      <c r="U44" s="38"/>
      <c r="V44" s="38"/>
      <c r="W44" s="38"/>
      <c r="X44" s="38"/>
      <c r="Y44" s="38"/>
      <c r="Z44" s="38"/>
      <c r="AA44" s="38"/>
      <c r="AB44" s="38"/>
      <c r="AC44" s="38"/>
      <c r="AD44" s="38"/>
      <c r="AE44" s="38"/>
      <c r="AF44" s="38"/>
      <c r="AG44" s="38"/>
      <c r="AH44" s="38"/>
      <c r="AI44" s="38"/>
      <c r="AJ44" s="38"/>
      <c r="AK44" s="38"/>
      <c r="AL44" s="38"/>
      <c r="AM44" s="38"/>
      <c r="AN44" s="38"/>
      <c r="AO44" s="38"/>
      <c r="AP44" s="38"/>
      <c r="AQ44" s="38"/>
      <c r="AR44" s="39"/>
      <c r="AT44" s="40">
        <f t="shared" si="10"/>
        <v>0</v>
      </c>
      <c r="AU44" s="41">
        <f t="shared" si="11"/>
        <v>0</v>
      </c>
      <c r="AV44" s="41">
        <f t="shared" si="12"/>
        <v>0</v>
      </c>
      <c r="AW44" s="41">
        <f t="shared" si="13"/>
        <v>0</v>
      </c>
      <c r="AX44" s="41">
        <f t="shared" si="14"/>
        <v>0</v>
      </c>
      <c r="AY44" s="41">
        <f t="shared" si="16"/>
        <v>0</v>
      </c>
      <c r="AZ44" s="42" t="e">
        <f t="shared" si="15"/>
        <v>#DIV/0!</v>
      </c>
      <c r="BA44" s="43"/>
    </row>
    <row r="45" spans="2:53">
      <c r="B45" s="36">
        <f t="shared" si="17"/>
        <v>7</v>
      </c>
      <c r="C45" s="37"/>
      <c r="D45" s="37"/>
      <c r="E45" s="38"/>
      <c r="F45" s="38"/>
      <c r="G45" s="38"/>
      <c r="H45" s="38"/>
      <c r="I45" s="38"/>
      <c r="J45" s="38"/>
      <c r="K45" s="38"/>
      <c r="L45" s="38"/>
      <c r="M45" s="38"/>
      <c r="N45" s="38"/>
      <c r="O45" s="38"/>
      <c r="P45" s="38"/>
      <c r="Q45" s="38"/>
      <c r="R45" s="38"/>
      <c r="S45" s="38"/>
      <c r="T45" s="38"/>
      <c r="U45" s="38"/>
      <c r="V45" s="38"/>
      <c r="W45" s="38"/>
      <c r="X45" s="38"/>
      <c r="Y45" s="38"/>
      <c r="Z45" s="38"/>
      <c r="AA45" s="38"/>
      <c r="AB45" s="38"/>
      <c r="AC45" s="38"/>
      <c r="AD45" s="38"/>
      <c r="AE45" s="38"/>
      <c r="AF45" s="38"/>
      <c r="AG45" s="38"/>
      <c r="AH45" s="38"/>
      <c r="AI45" s="38"/>
      <c r="AJ45" s="38"/>
      <c r="AK45" s="38"/>
      <c r="AL45" s="38"/>
      <c r="AM45" s="38"/>
      <c r="AN45" s="38"/>
      <c r="AO45" s="38"/>
      <c r="AP45" s="38"/>
      <c r="AQ45" s="38"/>
      <c r="AR45" s="39"/>
      <c r="AT45" s="40">
        <f t="shared" si="10"/>
        <v>0</v>
      </c>
      <c r="AU45" s="41">
        <f t="shared" si="11"/>
        <v>0</v>
      </c>
      <c r="AV45" s="41">
        <f t="shared" si="12"/>
        <v>0</v>
      </c>
      <c r="AW45" s="41">
        <f t="shared" si="13"/>
        <v>0</v>
      </c>
      <c r="AX45" s="41">
        <f t="shared" si="14"/>
        <v>0</v>
      </c>
      <c r="AY45" s="41">
        <f t="shared" si="16"/>
        <v>0</v>
      </c>
      <c r="AZ45" s="42" t="e">
        <f t="shared" si="15"/>
        <v>#DIV/0!</v>
      </c>
      <c r="BA45" s="43"/>
    </row>
    <row r="46" spans="2:53">
      <c r="B46" s="36">
        <f t="shared" si="17"/>
        <v>8</v>
      </c>
      <c r="C46" s="37"/>
      <c r="D46" s="37"/>
      <c r="E46" s="38"/>
      <c r="F46" s="38"/>
      <c r="G46" s="38"/>
      <c r="H46" s="38"/>
      <c r="I46" s="38"/>
      <c r="J46" s="38"/>
      <c r="K46" s="38"/>
      <c r="L46" s="38"/>
      <c r="M46" s="38"/>
      <c r="N46" s="38"/>
      <c r="O46" s="38"/>
      <c r="P46" s="38"/>
      <c r="Q46" s="38"/>
      <c r="R46" s="38"/>
      <c r="S46" s="38"/>
      <c r="T46" s="38"/>
      <c r="U46" s="38"/>
      <c r="V46" s="38"/>
      <c r="W46" s="38"/>
      <c r="X46" s="38"/>
      <c r="Y46" s="38"/>
      <c r="Z46" s="38"/>
      <c r="AA46" s="38"/>
      <c r="AB46" s="38"/>
      <c r="AC46" s="38"/>
      <c r="AD46" s="38"/>
      <c r="AE46" s="38"/>
      <c r="AF46" s="38"/>
      <c r="AG46" s="38"/>
      <c r="AH46" s="38"/>
      <c r="AI46" s="38"/>
      <c r="AJ46" s="38"/>
      <c r="AK46" s="38"/>
      <c r="AL46" s="38"/>
      <c r="AM46" s="38"/>
      <c r="AN46" s="38"/>
      <c r="AO46" s="38"/>
      <c r="AP46" s="38"/>
      <c r="AQ46" s="38"/>
      <c r="AR46" s="39"/>
      <c r="AT46" s="40">
        <f t="shared" si="10"/>
        <v>0</v>
      </c>
      <c r="AU46" s="41">
        <f t="shared" si="11"/>
        <v>0</v>
      </c>
      <c r="AV46" s="41">
        <f t="shared" si="12"/>
        <v>0</v>
      </c>
      <c r="AW46" s="41">
        <f t="shared" si="13"/>
        <v>0</v>
      </c>
      <c r="AX46" s="41">
        <f t="shared" si="14"/>
        <v>0</v>
      </c>
      <c r="AY46" s="41">
        <f t="shared" si="16"/>
        <v>0</v>
      </c>
      <c r="AZ46" s="42" t="e">
        <f t="shared" si="15"/>
        <v>#DIV/0!</v>
      </c>
      <c r="BA46" s="43"/>
    </row>
    <row r="47" spans="2:53">
      <c r="B47" s="36">
        <f t="shared" si="17"/>
        <v>9</v>
      </c>
      <c r="C47" s="37"/>
      <c r="D47" s="37"/>
      <c r="E47" s="38"/>
      <c r="F47" s="38"/>
      <c r="G47" s="38"/>
      <c r="H47" s="38"/>
      <c r="I47" s="38"/>
      <c r="J47" s="38"/>
      <c r="K47" s="38"/>
      <c r="L47" s="38"/>
      <c r="M47" s="38"/>
      <c r="N47" s="38"/>
      <c r="O47" s="38"/>
      <c r="P47" s="38"/>
      <c r="Q47" s="38"/>
      <c r="R47" s="38"/>
      <c r="S47" s="38"/>
      <c r="T47" s="38"/>
      <c r="U47" s="38"/>
      <c r="V47" s="38"/>
      <c r="W47" s="38"/>
      <c r="X47" s="38"/>
      <c r="Y47" s="38"/>
      <c r="Z47" s="38"/>
      <c r="AA47" s="38"/>
      <c r="AB47" s="38"/>
      <c r="AC47" s="38"/>
      <c r="AD47" s="38"/>
      <c r="AE47" s="38"/>
      <c r="AF47" s="38"/>
      <c r="AG47" s="38"/>
      <c r="AH47" s="38"/>
      <c r="AI47" s="38"/>
      <c r="AJ47" s="38"/>
      <c r="AK47" s="38"/>
      <c r="AL47" s="38"/>
      <c r="AM47" s="38"/>
      <c r="AN47" s="38"/>
      <c r="AO47" s="38"/>
      <c r="AP47" s="38"/>
      <c r="AQ47" s="38"/>
      <c r="AR47" s="39"/>
      <c r="AT47" s="40">
        <f t="shared" si="10"/>
        <v>0</v>
      </c>
      <c r="AU47" s="41">
        <f t="shared" si="11"/>
        <v>0</v>
      </c>
      <c r="AV47" s="41">
        <f t="shared" si="12"/>
        <v>0</v>
      </c>
      <c r="AW47" s="41">
        <f t="shared" si="13"/>
        <v>0</v>
      </c>
      <c r="AX47" s="41">
        <f t="shared" si="14"/>
        <v>0</v>
      </c>
      <c r="AY47" s="41">
        <f t="shared" si="16"/>
        <v>0</v>
      </c>
      <c r="AZ47" s="42" t="e">
        <f t="shared" si="15"/>
        <v>#DIV/0!</v>
      </c>
      <c r="BA47" s="43"/>
    </row>
    <row r="48" spans="2:53">
      <c r="B48" s="36">
        <f t="shared" si="17"/>
        <v>10</v>
      </c>
      <c r="C48" s="37"/>
      <c r="D48" s="37"/>
      <c r="E48" s="38"/>
      <c r="F48" s="38"/>
      <c r="G48" s="38"/>
      <c r="H48" s="38"/>
      <c r="I48" s="38"/>
      <c r="J48" s="38"/>
      <c r="K48" s="38"/>
      <c r="L48" s="38"/>
      <c r="M48" s="38"/>
      <c r="N48" s="38"/>
      <c r="O48" s="38"/>
      <c r="P48" s="38"/>
      <c r="Q48" s="38"/>
      <c r="R48" s="38"/>
      <c r="S48" s="38"/>
      <c r="T48" s="38"/>
      <c r="U48" s="38"/>
      <c r="V48" s="38"/>
      <c r="W48" s="38"/>
      <c r="X48" s="38"/>
      <c r="Y48" s="38"/>
      <c r="Z48" s="38"/>
      <c r="AA48" s="38"/>
      <c r="AB48" s="38"/>
      <c r="AC48" s="38"/>
      <c r="AD48" s="38"/>
      <c r="AE48" s="38"/>
      <c r="AF48" s="38"/>
      <c r="AG48" s="38"/>
      <c r="AH48" s="38"/>
      <c r="AI48" s="38"/>
      <c r="AJ48" s="38"/>
      <c r="AK48" s="38"/>
      <c r="AL48" s="38"/>
      <c r="AM48" s="38"/>
      <c r="AN48" s="38"/>
      <c r="AO48" s="38"/>
      <c r="AP48" s="38"/>
      <c r="AQ48" s="38"/>
      <c r="AR48" s="39"/>
      <c r="AT48" s="40">
        <f t="shared" si="10"/>
        <v>0</v>
      </c>
      <c r="AU48" s="41">
        <f t="shared" si="11"/>
        <v>0</v>
      </c>
      <c r="AV48" s="41">
        <f t="shared" si="12"/>
        <v>0</v>
      </c>
      <c r="AW48" s="41">
        <f t="shared" si="13"/>
        <v>0</v>
      </c>
      <c r="AX48" s="41">
        <f t="shared" si="14"/>
        <v>0</v>
      </c>
      <c r="AY48" s="41">
        <f t="shared" si="16"/>
        <v>0</v>
      </c>
      <c r="AZ48" s="42" t="e">
        <f t="shared" si="15"/>
        <v>#DIV/0!</v>
      </c>
      <c r="BA48" s="43"/>
    </row>
    <row r="49" spans="2:53">
      <c r="B49" s="36">
        <f t="shared" si="17"/>
        <v>11</v>
      </c>
      <c r="C49" s="37"/>
      <c r="D49" s="37"/>
      <c r="E49" s="38"/>
      <c r="F49" s="38"/>
      <c r="G49" s="38"/>
      <c r="H49" s="38"/>
      <c r="I49" s="38"/>
      <c r="J49" s="38"/>
      <c r="K49" s="38"/>
      <c r="L49" s="38"/>
      <c r="M49" s="38"/>
      <c r="N49" s="38"/>
      <c r="O49" s="38"/>
      <c r="P49" s="38"/>
      <c r="Q49" s="38"/>
      <c r="R49" s="38"/>
      <c r="S49" s="38"/>
      <c r="T49" s="38"/>
      <c r="U49" s="38"/>
      <c r="V49" s="38"/>
      <c r="W49" s="38"/>
      <c r="X49" s="38"/>
      <c r="Y49" s="38"/>
      <c r="Z49" s="38"/>
      <c r="AA49" s="38"/>
      <c r="AB49" s="38"/>
      <c r="AC49" s="38"/>
      <c r="AD49" s="38"/>
      <c r="AE49" s="38"/>
      <c r="AF49" s="38"/>
      <c r="AG49" s="38"/>
      <c r="AH49" s="38"/>
      <c r="AI49" s="38"/>
      <c r="AJ49" s="38"/>
      <c r="AK49" s="38"/>
      <c r="AL49" s="38"/>
      <c r="AM49" s="38"/>
      <c r="AN49" s="38"/>
      <c r="AO49" s="38"/>
      <c r="AP49" s="38"/>
      <c r="AQ49" s="38"/>
      <c r="AR49" s="39"/>
      <c r="AT49" s="40">
        <f t="shared" si="10"/>
        <v>0</v>
      </c>
      <c r="AU49" s="41">
        <f t="shared" si="11"/>
        <v>0</v>
      </c>
      <c r="AV49" s="41">
        <f t="shared" si="12"/>
        <v>0</v>
      </c>
      <c r="AW49" s="41">
        <f t="shared" si="13"/>
        <v>0</v>
      </c>
      <c r="AX49" s="41">
        <f t="shared" si="14"/>
        <v>0</v>
      </c>
      <c r="AY49" s="41">
        <f t="shared" si="16"/>
        <v>0</v>
      </c>
      <c r="AZ49" s="42" t="e">
        <f t="shared" si="15"/>
        <v>#DIV/0!</v>
      </c>
      <c r="BA49" s="43"/>
    </row>
    <row r="50" spans="2:53">
      <c r="B50" s="36">
        <f t="shared" si="17"/>
        <v>12</v>
      </c>
      <c r="C50" s="37"/>
      <c r="D50" s="37"/>
      <c r="E50" s="38"/>
      <c r="F50" s="38"/>
      <c r="G50" s="38"/>
      <c r="H50" s="38"/>
      <c r="I50" s="38"/>
      <c r="J50" s="38"/>
      <c r="K50" s="38"/>
      <c r="L50" s="38"/>
      <c r="M50" s="38"/>
      <c r="N50" s="38"/>
      <c r="O50" s="38"/>
      <c r="P50" s="38"/>
      <c r="Q50" s="38"/>
      <c r="R50" s="38"/>
      <c r="S50" s="38"/>
      <c r="T50" s="38"/>
      <c r="U50" s="38"/>
      <c r="V50" s="38"/>
      <c r="W50" s="38"/>
      <c r="X50" s="38"/>
      <c r="Y50" s="38"/>
      <c r="Z50" s="38"/>
      <c r="AA50" s="38"/>
      <c r="AB50" s="38"/>
      <c r="AC50" s="38"/>
      <c r="AD50" s="38"/>
      <c r="AE50" s="38"/>
      <c r="AF50" s="38"/>
      <c r="AG50" s="38"/>
      <c r="AH50" s="38"/>
      <c r="AI50" s="38"/>
      <c r="AJ50" s="38"/>
      <c r="AK50" s="38"/>
      <c r="AL50" s="38"/>
      <c r="AM50" s="38"/>
      <c r="AN50" s="38"/>
      <c r="AO50" s="38"/>
      <c r="AP50" s="38"/>
      <c r="AQ50" s="38"/>
      <c r="AR50" s="39"/>
      <c r="AT50" s="40">
        <f t="shared" si="10"/>
        <v>0</v>
      </c>
      <c r="AU50" s="41">
        <f t="shared" si="11"/>
        <v>0</v>
      </c>
      <c r="AV50" s="41">
        <f t="shared" si="12"/>
        <v>0</v>
      </c>
      <c r="AW50" s="41">
        <f t="shared" si="13"/>
        <v>0</v>
      </c>
      <c r="AX50" s="41">
        <f t="shared" si="14"/>
        <v>0</v>
      </c>
      <c r="AY50" s="41">
        <f t="shared" si="16"/>
        <v>0</v>
      </c>
      <c r="AZ50" s="42" t="e">
        <f t="shared" si="15"/>
        <v>#DIV/0!</v>
      </c>
      <c r="BA50" s="43"/>
    </row>
    <row r="51" spans="2:53">
      <c r="B51" s="36">
        <f t="shared" si="17"/>
        <v>13</v>
      </c>
      <c r="C51" s="37"/>
      <c r="D51" s="37"/>
      <c r="E51" s="38"/>
      <c r="F51" s="38"/>
      <c r="G51" s="38"/>
      <c r="H51" s="38"/>
      <c r="I51" s="38"/>
      <c r="J51" s="38"/>
      <c r="K51" s="38"/>
      <c r="L51" s="38"/>
      <c r="M51" s="38"/>
      <c r="N51" s="38"/>
      <c r="O51" s="38"/>
      <c r="P51" s="38"/>
      <c r="Q51" s="38"/>
      <c r="R51" s="38"/>
      <c r="S51" s="38"/>
      <c r="T51" s="38"/>
      <c r="U51" s="38"/>
      <c r="V51" s="38"/>
      <c r="W51" s="38"/>
      <c r="X51" s="38"/>
      <c r="Y51" s="38"/>
      <c r="Z51" s="38"/>
      <c r="AA51" s="38"/>
      <c r="AB51" s="38"/>
      <c r="AC51" s="38"/>
      <c r="AD51" s="38"/>
      <c r="AE51" s="38"/>
      <c r="AF51" s="38"/>
      <c r="AG51" s="38"/>
      <c r="AH51" s="38"/>
      <c r="AI51" s="38"/>
      <c r="AJ51" s="38"/>
      <c r="AK51" s="38"/>
      <c r="AL51" s="38"/>
      <c r="AM51" s="38"/>
      <c r="AN51" s="38"/>
      <c r="AO51" s="38"/>
      <c r="AP51" s="38"/>
      <c r="AQ51" s="38"/>
      <c r="AR51" s="39"/>
      <c r="AT51" s="40">
        <f t="shared" si="10"/>
        <v>0</v>
      </c>
      <c r="AU51" s="41">
        <f t="shared" si="11"/>
        <v>0</v>
      </c>
      <c r="AV51" s="41">
        <f t="shared" si="12"/>
        <v>0</v>
      </c>
      <c r="AW51" s="41">
        <f t="shared" si="13"/>
        <v>0</v>
      </c>
      <c r="AX51" s="41">
        <f t="shared" si="14"/>
        <v>0</v>
      </c>
      <c r="AY51" s="41">
        <f t="shared" si="16"/>
        <v>0</v>
      </c>
      <c r="AZ51" s="42" t="e">
        <f t="shared" si="15"/>
        <v>#DIV/0!</v>
      </c>
      <c r="BA51" s="43"/>
    </row>
    <row r="52" spans="2:53">
      <c r="B52" s="36">
        <f t="shared" si="17"/>
        <v>14</v>
      </c>
      <c r="C52" s="37"/>
      <c r="D52" s="37"/>
      <c r="E52" s="38"/>
      <c r="F52" s="38"/>
      <c r="G52" s="38"/>
      <c r="H52" s="38"/>
      <c r="I52" s="38"/>
      <c r="J52" s="38"/>
      <c r="K52" s="38"/>
      <c r="L52" s="38"/>
      <c r="M52" s="38"/>
      <c r="N52" s="38"/>
      <c r="O52" s="38"/>
      <c r="P52" s="38"/>
      <c r="Q52" s="38"/>
      <c r="R52" s="38"/>
      <c r="S52" s="38"/>
      <c r="T52" s="38"/>
      <c r="U52" s="38"/>
      <c r="V52" s="38"/>
      <c r="W52" s="38"/>
      <c r="X52" s="38"/>
      <c r="Y52" s="38"/>
      <c r="Z52" s="38"/>
      <c r="AA52" s="38"/>
      <c r="AB52" s="38"/>
      <c r="AC52" s="38"/>
      <c r="AD52" s="38"/>
      <c r="AE52" s="38"/>
      <c r="AF52" s="38"/>
      <c r="AG52" s="38"/>
      <c r="AH52" s="38"/>
      <c r="AI52" s="38"/>
      <c r="AJ52" s="38"/>
      <c r="AK52" s="38"/>
      <c r="AL52" s="38"/>
      <c r="AM52" s="38"/>
      <c r="AN52" s="38"/>
      <c r="AO52" s="38"/>
      <c r="AP52" s="38"/>
      <c r="AQ52" s="38"/>
      <c r="AR52" s="39"/>
      <c r="AT52" s="40">
        <f t="shared" si="10"/>
        <v>0</v>
      </c>
      <c r="AU52" s="41">
        <f t="shared" si="11"/>
        <v>0</v>
      </c>
      <c r="AV52" s="41">
        <f t="shared" si="12"/>
        <v>0</v>
      </c>
      <c r="AW52" s="41">
        <f t="shared" si="13"/>
        <v>0</v>
      </c>
      <c r="AX52" s="41">
        <f t="shared" si="14"/>
        <v>0</v>
      </c>
      <c r="AY52" s="41">
        <f t="shared" si="16"/>
        <v>0</v>
      </c>
      <c r="AZ52" s="42" t="e">
        <f t="shared" si="15"/>
        <v>#DIV/0!</v>
      </c>
      <c r="BA52" s="43"/>
    </row>
    <row r="53" spans="2:53">
      <c r="B53" s="36">
        <f t="shared" si="17"/>
        <v>15</v>
      </c>
      <c r="C53" s="37"/>
      <c r="D53" s="37"/>
      <c r="E53" s="38"/>
      <c r="F53" s="38"/>
      <c r="G53" s="38"/>
      <c r="H53" s="38"/>
      <c r="I53" s="38"/>
      <c r="J53" s="38"/>
      <c r="K53" s="38"/>
      <c r="L53" s="38"/>
      <c r="M53" s="38"/>
      <c r="N53" s="38"/>
      <c r="O53" s="38"/>
      <c r="P53" s="38"/>
      <c r="Q53" s="38"/>
      <c r="R53" s="38"/>
      <c r="S53" s="38"/>
      <c r="T53" s="38"/>
      <c r="U53" s="38"/>
      <c r="V53" s="38"/>
      <c r="W53" s="38"/>
      <c r="X53" s="38"/>
      <c r="Y53" s="38"/>
      <c r="Z53" s="38"/>
      <c r="AA53" s="38"/>
      <c r="AB53" s="38"/>
      <c r="AC53" s="38"/>
      <c r="AD53" s="38"/>
      <c r="AE53" s="38"/>
      <c r="AF53" s="38"/>
      <c r="AG53" s="38"/>
      <c r="AH53" s="38"/>
      <c r="AI53" s="38"/>
      <c r="AJ53" s="38"/>
      <c r="AK53" s="38"/>
      <c r="AL53" s="38"/>
      <c r="AM53" s="38"/>
      <c r="AN53" s="38"/>
      <c r="AO53" s="38"/>
      <c r="AP53" s="38"/>
      <c r="AQ53" s="38"/>
      <c r="AR53" s="39"/>
      <c r="AT53" s="40">
        <f t="shared" si="10"/>
        <v>0</v>
      </c>
      <c r="AU53" s="41">
        <f t="shared" si="11"/>
        <v>0</v>
      </c>
      <c r="AV53" s="41">
        <f t="shared" si="12"/>
        <v>0</v>
      </c>
      <c r="AW53" s="41">
        <f t="shared" si="13"/>
        <v>0</v>
      </c>
      <c r="AX53" s="41">
        <f t="shared" si="14"/>
        <v>0</v>
      </c>
      <c r="AY53" s="41">
        <f t="shared" si="16"/>
        <v>0</v>
      </c>
      <c r="AZ53" s="42" t="e">
        <f t="shared" si="15"/>
        <v>#DIV/0!</v>
      </c>
      <c r="BA53" s="43"/>
    </row>
    <row r="54" spans="2:53">
      <c r="B54" s="36">
        <f t="shared" si="17"/>
        <v>16</v>
      </c>
      <c r="C54" s="37"/>
      <c r="D54" s="37"/>
      <c r="E54" s="38"/>
      <c r="F54" s="38"/>
      <c r="G54" s="38"/>
      <c r="H54" s="38"/>
      <c r="I54" s="38"/>
      <c r="J54" s="38"/>
      <c r="K54" s="38"/>
      <c r="L54" s="38"/>
      <c r="M54" s="38"/>
      <c r="N54" s="38"/>
      <c r="O54" s="38"/>
      <c r="P54" s="38"/>
      <c r="Q54" s="38"/>
      <c r="R54" s="38"/>
      <c r="S54" s="38"/>
      <c r="T54" s="38"/>
      <c r="U54" s="38"/>
      <c r="V54" s="38"/>
      <c r="W54" s="38"/>
      <c r="X54" s="38"/>
      <c r="Y54" s="38"/>
      <c r="Z54" s="38"/>
      <c r="AA54" s="38"/>
      <c r="AB54" s="38"/>
      <c r="AC54" s="38"/>
      <c r="AD54" s="38"/>
      <c r="AE54" s="38"/>
      <c r="AF54" s="38"/>
      <c r="AG54" s="38"/>
      <c r="AH54" s="38"/>
      <c r="AI54" s="38"/>
      <c r="AJ54" s="38"/>
      <c r="AK54" s="38"/>
      <c r="AL54" s="38"/>
      <c r="AM54" s="38"/>
      <c r="AN54" s="38"/>
      <c r="AO54" s="38"/>
      <c r="AP54" s="38"/>
      <c r="AQ54" s="38"/>
      <c r="AR54" s="39"/>
      <c r="AT54" s="40">
        <f t="shared" si="10"/>
        <v>0</v>
      </c>
      <c r="AU54" s="41">
        <f t="shared" si="11"/>
        <v>0</v>
      </c>
      <c r="AV54" s="41">
        <f t="shared" si="12"/>
        <v>0</v>
      </c>
      <c r="AW54" s="41">
        <f t="shared" si="13"/>
        <v>0</v>
      </c>
      <c r="AX54" s="41">
        <f t="shared" si="14"/>
        <v>0</v>
      </c>
      <c r="AY54" s="41">
        <f t="shared" si="16"/>
        <v>0</v>
      </c>
      <c r="AZ54" s="42" t="e">
        <f t="shared" si="15"/>
        <v>#DIV/0!</v>
      </c>
      <c r="BA54" s="43"/>
    </row>
    <row r="55" spans="2:53">
      <c r="B55" s="36">
        <f t="shared" si="17"/>
        <v>17</v>
      </c>
      <c r="C55" s="37"/>
      <c r="D55" s="37"/>
      <c r="E55" s="38"/>
      <c r="F55" s="38"/>
      <c r="G55" s="38"/>
      <c r="H55" s="38"/>
      <c r="I55" s="38"/>
      <c r="J55" s="38"/>
      <c r="K55" s="38"/>
      <c r="L55" s="38"/>
      <c r="M55" s="38"/>
      <c r="N55" s="38"/>
      <c r="O55" s="38"/>
      <c r="P55" s="38"/>
      <c r="Q55" s="38"/>
      <c r="R55" s="38"/>
      <c r="S55" s="38"/>
      <c r="T55" s="38"/>
      <c r="U55" s="38"/>
      <c r="V55" s="38"/>
      <c r="W55" s="38"/>
      <c r="X55" s="38"/>
      <c r="Y55" s="38"/>
      <c r="Z55" s="38"/>
      <c r="AA55" s="38"/>
      <c r="AB55" s="38"/>
      <c r="AC55" s="38"/>
      <c r="AD55" s="38"/>
      <c r="AE55" s="38"/>
      <c r="AF55" s="38"/>
      <c r="AG55" s="38"/>
      <c r="AH55" s="38"/>
      <c r="AI55" s="38"/>
      <c r="AJ55" s="38"/>
      <c r="AK55" s="38"/>
      <c r="AL55" s="38"/>
      <c r="AM55" s="38"/>
      <c r="AN55" s="38"/>
      <c r="AO55" s="38"/>
      <c r="AP55" s="38"/>
      <c r="AQ55" s="38"/>
      <c r="AR55" s="39"/>
      <c r="AT55" s="40">
        <f t="shared" si="10"/>
        <v>0</v>
      </c>
      <c r="AU55" s="41">
        <f t="shared" si="11"/>
        <v>0</v>
      </c>
      <c r="AV55" s="41">
        <f t="shared" si="12"/>
        <v>0</v>
      </c>
      <c r="AW55" s="41">
        <f t="shared" si="13"/>
        <v>0</v>
      </c>
      <c r="AX55" s="41">
        <f t="shared" si="14"/>
        <v>0</v>
      </c>
      <c r="AY55" s="41">
        <f t="shared" si="16"/>
        <v>0</v>
      </c>
      <c r="AZ55" s="42" t="e">
        <f t="shared" si="15"/>
        <v>#DIV/0!</v>
      </c>
      <c r="BA55" s="43"/>
    </row>
    <row r="56" spans="2:53">
      <c r="B56" s="36">
        <f t="shared" si="17"/>
        <v>18</v>
      </c>
      <c r="C56" s="37"/>
      <c r="D56" s="37"/>
      <c r="E56" s="38"/>
      <c r="F56" s="38"/>
      <c r="G56" s="38"/>
      <c r="H56" s="38"/>
      <c r="I56" s="38"/>
      <c r="J56" s="38"/>
      <c r="K56" s="38"/>
      <c r="L56" s="38"/>
      <c r="M56" s="38"/>
      <c r="N56" s="38"/>
      <c r="O56" s="38"/>
      <c r="P56" s="38"/>
      <c r="Q56" s="38"/>
      <c r="R56" s="38"/>
      <c r="S56" s="38"/>
      <c r="T56" s="38"/>
      <c r="U56" s="38"/>
      <c r="V56" s="38"/>
      <c r="W56" s="38"/>
      <c r="X56" s="38"/>
      <c r="Y56" s="38"/>
      <c r="Z56" s="38"/>
      <c r="AA56" s="38"/>
      <c r="AB56" s="38"/>
      <c r="AC56" s="38"/>
      <c r="AD56" s="38"/>
      <c r="AE56" s="38"/>
      <c r="AF56" s="38"/>
      <c r="AG56" s="38"/>
      <c r="AH56" s="38"/>
      <c r="AI56" s="38"/>
      <c r="AJ56" s="38"/>
      <c r="AK56" s="38"/>
      <c r="AL56" s="38"/>
      <c r="AM56" s="38"/>
      <c r="AN56" s="38"/>
      <c r="AO56" s="38"/>
      <c r="AP56" s="38"/>
      <c r="AQ56" s="38"/>
      <c r="AR56" s="39"/>
      <c r="AT56" s="40">
        <f t="shared" si="10"/>
        <v>0</v>
      </c>
      <c r="AU56" s="41">
        <f t="shared" si="11"/>
        <v>0</v>
      </c>
      <c r="AV56" s="41">
        <f t="shared" si="12"/>
        <v>0</v>
      </c>
      <c r="AW56" s="41">
        <f t="shared" si="13"/>
        <v>0</v>
      </c>
      <c r="AX56" s="41">
        <f t="shared" si="14"/>
        <v>0</v>
      </c>
      <c r="AY56" s="41">
        <f t="shared" si="16"/>
        <v>0</v>
      </c>
      <c r="AZ56" s="42" t="e">
        <f t="shared" si="15"/>
        <v>#DIV/0!</v>
      </c>
      <c r="BA56" s="43"/>
    </row>
    <row r="57" spans="2:53">
      <c r="B57" s="36">
        <f t="shared" si="17"/>
        <v>19</v>
      </c>
      <c r="C57" s="37"/>
      <c r="D57" s="37"/>
      <c r="E57" s="38"/>
      <c r="F57" s="38"/>
      <c r="G57" s="38"/>
      <c r="H57" s="38"/>
      <c r="I57" s="38"/>
      <c r="J57" s="38"/>
      <c r="K57" s="38"/>
      <c r="L57" s="38"/>
      <c r="M57" s="38"/>
      <c r="N57" s="38"/>
      <c r="O57" s="38"/>
      <c r="P57" s="38"/>
      <c r="Q57" s="38"/>
      <c r="R57" s="38"/>
      <c r="S57" s="38"/>
      <c r="T57" s="38"/>
      <c r="U57" s="38"/>
      <c r="V57" s="38"/>
      <c r="W57" s="38"/>
      <c r="X57" s="38"/>
      <c r="Y57" s="38"/>
      <c r="Z57" s="38"/>
      <c r="AA57" s="38"/>
      <c r="AB57" s="38"/>
      <c r="AC57" s="38"/>
      <c r="AD57" s="38"/>
      <c r="AE57" s="38"/>
      <c r="AF57" s="38"/>
      <c r="AG57" s="38"/>
      <c r="AH57" s="38"/>
      <c r="AI57" s="38"/>
      <c r="AJ57" s="38"/>
      <c r="AK57" s="38"/>
      <c r="AL57" s="38"/>
      <c r="AM57" s="38"/>
      <c r="AN57" s="38"/>
      <c r="AO57" s="38"/>
      <c r="AP57" s="38"/>
      <c r="AQ57" s="38"/>
      <c r="AR57" s="39"/>
      <c r="AT57" s="40">
        <f t="shared" si="10"/>
        <v>0</v>
      </c>
      <c r="AU57" s="41">
        <f t="shared" si="11"/>
        <v>0</v>
      </c>
      <c r="AV57" s="41">
        <f t="shared" si="12"/>
        <v>0</v>
      </c>
      <c r="AW57" s="41">
        <f t="shared" si="13"/>
        <v>0</v>
      </c>
      <c r="AX57" s="41">
        <f t="shared" si="14"/>
        <v>0</v>
      </c>
      <c r="AY57" s="41">
        <f t="shared" si="16"/>
        <v>0</v>
      </c>
      <c r="AZ57" s="42" t="e">
        <f t="shared" si="15"/>
        <v>#DIV/0!</v>
      </c>
      <c r="BA57" s="43"/>
    </row>
    <row r="58" spans="2:53">
      <c r="B58" s="36">
        <f t="shared" si="17"/>
        <v>20</v>
      </c>
      <c r="C58" s="37"/>
      <c r="D58" s="37"/>
      <c r="E58" s="38"/>
      <c r="F58" s="38"/>
      <c r="G58" s="38"/>
      <c r="H58" s="38"/>
      <c r="I58" s="38"/>
      <c r="J58" s="38"/>
      <c r="K58" s="38"/>
      <c r="L58" s="38"/>
      <c r="M58" s="38"/>
      <c r="N58" s="38"/>
      <c r="O58" s="38"/>
      <c r="P58" s="38"/>
      <c r="Q58" s="38"/>
      <c r="R58" s="38"/>
      <c r="S58" s="38"/>
      <c r="T58" s="38"/>
      <c r="U58" s="38"/>
      <c r="V58" s="38"/>
      <c r="W58" s="38"/>
      <c r="X58" s="38"/>
      <c r="Y58" s="38"/>
      <c r="Z58" s="38"/>
      <c r="AA58" s="38"/>
      <c r="AB58" s="38"/>
      <c r="AC58" s="38"/>
      <c r="AD58" s="38"/>
      <c r="AE58" s="38"/>
      <c r="AF58" s="38"/>
      <c r="AG58" s="38"/>
      <c r="AH58" s="38"/>
      <c r="AI58" s="38"/>
      <c r="AJ58" s="38"/>
      <c r="AK58" s="38"/>
      <c r="AL58" s="38"/>
      <c r="AM58" s="38"/>
      <c r="AN58" s="38"/>
      <c r="AO58" s="38"/>
      <c r="AP58" s="38"/>
      <c r="AQ58" s="38"/>
      <c r="AR58" s="39"/>
      <c r="AT58" s="40">
        <f t="shared" si="10"/>
        <v>0</v>
      </c>
      <c r="AU58" s="41">
        <f t="shared" si="11"/>
        <v>0</v>
      </c>
      <c r="AV58" s="41">
        <f t="shared" si="12"/>
        <v>0</v>
      </c>
      <c r="AW58" s="41">
        <f t="shared" si="13"/>
        <v>0</v>
      </c>
      <c r="AX58" s="41">
        <f t="shared" si="14"/>
        <v>0</v>
      </c>
      <c r="AY58" s="41">
        <f t="shared" si="16"/>
        <v>0</v>
      </c>
      <c r="AZ58" s="42" t="e">
        <f t="shared" si="15"/>
        <v>#DIV/0!</v>
      </c>
      <c r="BA58" s="43"/>
    </row>
    <row r="59" spans="2:53">
      <c r="B59" s="36">
        <f t="shared" si="17"/>
        <v>21</v>
      </c>
      <c r="C59" s="37"/>
      <c r="D59" s="37"/>
      <c r="E59" s="38"/>
      <c r="F59" s="38"/>
      <c r="G59" s="38"/>
      <c r="H59" s="38"/>
      <c r="I59" s="38"/>
      <c r="J59" s="38"/>
      <c r="K59" s="38"/>
      <c r="L59" s="38"/>
      <c r="M59" s="38"/>
      <c r="N59" s="38"/>
      <c r="O59" s="38"/>
      <c r="P59" s="38"/>
      <c r="Q59" s="38"/>
      <c r="R59" s="38"/>
      <c r="S59" s="38"/>
      <c r="T59" s="38"/>
      <c r="U59" s="38"/>
      <c r="V59" s="38"/>
      <c r="W59" s="38"/>
      <c r="X59" s="38"/>
      <c r="Y59" s="38"/>
      <c r="Z59" s="38"/>
      <c r="AA59" s="38"/>
      <c r="AB59" s="38"/>
      <c r="AC59" s="38"/>
      <c r="AD59" s="38"/>
      <c r="AE59" s="38"/>
      <c r="AF59" s="38"/>
      <c r="AG59" s="38"/>
      <c r="AH59" s="38"/>
      <c r="AI59" s="38"/>
      <c r="AJ59" s="38"/>
      <c r="AK59" s="38"/>
      <c r="AL59" s="38"/>
      <c r="AM59" s="38"/>
      <c r="AN59" s="38"/>
      <c r="AO59" s="38"/>
      <c r="AP59" s="38"/>
      <c r="AQ59" s="38"/>
      <c r="AR59" s="39"/>
      <c r="AT59" s="40">
        <f t="shared" si="10"/>
        <v>0</v>
      </c>
      <c r="AU59" s="41">
        <f t="shared" si="11"/>
        <v>0</v>
      </c>
      <c r="AV59" s="41">
        <f t="shared" si="12"/>
        <v>0</v>
      </c>
      <c r="AW59" s="41">
        <f t="shared" si="13"/>
        <v>0</v>
      </c>
      <c r="AX59" s="41">
        <f t="shared" si="14"/>
        <v>0</v>
      </c>
      <c r="AY59" s="41">
        <f t="shared" si="16"/>
        <v>0</v>
      </c>
      <c r="AZ59" s="42" t="e">
        <f t="shared" si="15"/>
        <v>#DIV/0!</v>
      </c>
      <c r="BA59" s="43"/>
    </row>
    <row r="60" spans="2:53">
      <c r="B60" s="36">
        <f t="shared" si="17"/>
        <v>22</v>
      </c>
      <c r="C60" s="37"/>
      <c r="D60" s="37"/>
      <c r="E60" s="38"/>
      <c r="F60" s="38"/>
      <c r="G60" s="38"/>
      <c r="H60" s="38"/>
      <c r="I60" s="38"/>
      <c r="J60" s="38"/>
      <c r="K60" s="38"/>
      <c r="L60" s="38"/>
      <c r="M60" s="38"/>
      <c r="N60" s="38"/>
      <c r="O60" s="38"/>
      <c r="P60" s="38"/>
      <c r="Q60" s="38"/>
      <c r="R60" s="38"/>
      <c r="S60" s="38"/>
      <c r="T60" s="38"/>
      <c r="U60" s="38"/>
      <c r="V60" s="38"/>
      <c r="W60" s="38"/>
      <c r="X60" s="38"/>
      <c r="Y60" s="38"/>
      <c r="Z60" s="38"/>
      <c r="AA60" s="38"/>
      <c r="AB60" s="38"/>
      <c r="AC60" s="38"/>
      <c r="AD60" s="38"/>
      <c r="AE60" s="38"/>
      <c r="AF60" s="38"/>
      <c r="AG60" s="38"/>
      <c r="AH60" s="38"/>
      <c r="AI60" s="38"/>
      <c r="AJ60" s="38"/>
      <c r="AK60" s="38"/>
      <c r="AL60" s="38"/>
      <c r="AM60" s="38"/>
      <c r="AN60" s="38"/>
      <c r="AO60" s="38"/>
      <c r="AP60" s="38"/>
      <c r="AQ60" s="38"/>
      <c r="AR60" s="39"/>
      <c r="AT60" s="40">
        <f t="shared" si="10"/>
        <v>0</v>
      </c>
      <c r="AU60" s="41">
        <f t="shared" si="11"/>
        <v>0</v>
      </c>
      <c r="AV60" s="41">
        <f t="shared" si="12"/>
        <v>0</v>
      </c>
      <c r="AW60" s="41">
        <f t="shared" si="13"/>
        <v>0</v>
      </c>
      <c r="AX60" s="41">
        <f t="shared" si="14"/>
        <v>0</v>
      </c>
      <c r="AY60" s="41">
        <f t="shared" si="16"/>
        <v>0</v>
      </c>
      <c r="AZ60" s="42" t="e">
        <f t="shared" si="15"/>
        <v>#DIV/0!</v>
      </c>
      <c r="BA60" s="43"/>
    </row>
    <row r="61" spans="2:53">
      <c r="B61" s="36">
        <f t="shared" si="17"/>
        <v>23</v>
      </c>
      <c r="C61" s="37"/>
      <c r="D61" s="37"/>
      <c r="E61" s="38"/>
      <c r="F61" s="38"/>
      <c r="G61" s="38"/>
      <c r="H61" s="38"/>
      <c r="I61" s="38"/>
      <c r="J61" s="38"/>
      <c r="K61" s="38"/>
      <c r="L61" s="38"/>
      <c r="M61" s="38"/>
      <c r="N61" s="38"/>
      <c r="O61" s="38"/>
      <c r="P61" s="38"/>
      <c r="Q61" s="38"/>
      <c r="R61" s="38"/>
      <c r="S61" s="38"/>
      <c r="T61" s="38"/>
      <c r="U61" s="38"/>
      <c r="V61" s="38"/>
      <c r="W61" s="38"/>
      <c r="X61" s="38"/>
      <c r="Y61" s="38"/>
      <c r="Z61" s="38"/>
      <c r="AA61" s="38"/>
      <c r="AB61" s="38"/>
      <c r="AC61" s="38"/>
      <c r="AD61" s="38"/>
      <c r="AE61" s="38"/>
      <c r="AF61" s="38"/>
      <c r="AG61" s="38"/>
      <c r="AH61" s="38"/>
      <c r="AI61" s="38"/>
      <c r="AJ61" s="38"/>
      <c r="AK61" s="38"/>
      <c r="AL61" s="38"/>
      <c r="AM61" s="38"/>
      <c r="AN61" s="38"/>
      <c r="AO61" s="38"/>
      <c r="AP61" s="38"/>
      <c r="AQ61" s="38"/>
      <c r="AR61" s="39"/>
      <c r="AT61" s="40">
        <f t="shared" si="10"/>
        <v>0</v>
      </c>
      <c r="AU61" s="41">
        <f t="shared" si="11"/>
        <v>0</v>
      </c>
      <c r="AV61" s="41">
        <f t="shared" si="12"/>
        <v>0</v>
      </c>
      <c r="AW61" s="41">
        <f t="shared" si="13"/>
        <v>0</v>
      </c>
      <c r="AX61" s="41">
        <f t="shared" si="14"/>
        <v>0</v>
      </c>
      <c r="AY61" s="41">
        <f t="shared" si="16"/>
        <v>0</v>
      </c>
      <c r="AZ61" s="42" t="e">
        <f t="shared" si="15"/>
        <v>#DIV/0!</v>
      </c>
      <c r="BA61" s="43"/>
    </row>
    <row r="62" spans="2:53">
      <c r="B62" s="36">
        <f t="shared" si="17"/>
        <v>24</v>
      </c>
      <c r="C62" s="37"/>
      <c r="D62" s="37"/>
      <c r="E62" s="38"/>
      <c r="F62" s="38"/>
      <c r="G62" s="38"/>
      <c r="H62" s="38"/>
      <c r="I62" s="38"/>
      <c r="J62" s="38"/>
      <c r="K62" s="38"/>
      <c r="L62" s="38"/>
      <c r="M62" s="38"/>
      <c r="N62" s="38"/>
      <c r="O62" s="38"/>
      <c r="P62" s="38"/>
      <c r="Q62" s="38"/>
      <c r="R62" s="38"/>
      <c r="S62" s="38"/>
      <c r="T62" s="38"/>
      <c r="U62" s="38"/>
      <c r="V62" s="38"/>
      <c r="W62" s="38"/>
      <c r="X62" s="38"/>
      <c r="Y62" s="38"/>
      <c r="Z62" s="38"/>
      <c r="AA62" s="38"/>
      <c r="AB62" s="38"/>
      <c r="AC62" s="38"/>
      <c r="AD62" s="38"/>
      <c r="AE62" s="38"/>
      <c r="AF62" s="38"/>
      <c r="AG62" s="38"/>
      <c r="AH62" s="38"/>
      <c r="AI62" s="38"/>
      <c r="AJ62" s="38"/>
      <c r="AK62" s="38"/>
      <c r="AL62" s="38"/>
      <c r="AM62" s="38"/>
      <c r="AN62" s="38"/>
      <c r="AO62" s="38"/>
      <c r="AP62" s="38"/>
      <c r="AQ62" s="38"/>
      <c r="AR62" s="39"/>
      <c r="AT62" s="40">
        <f t="shared" si="10"/>
        <v>0</v>
      </c>
      <c r="AU62" s="41">
        <f t="shared" si="11"/>
        <v>0</v>
      </c>
      <c r="AV62" s="41">
        <f t="shared" si="12"/>
        <v>0</v>
      </c>
      <c r="AW62" s="41">
        <f t="shared" si="13"/>
        <v>0</v>
      </c>
      <c r="AX62" s="41">
        <f t="shared" si="14"/>
        <v>0</v>
      </c>
      <c r="AY62" s="41">
        <f t="shared" si="16"/>
        <v>0</v>
      </c>
      <c r="AZ62" s="42" t="e">
        <f t="shared" si="15"/>
        <v>#DIV/0!</v>
      </c>
      <c r="BA62" s="43"/>
    </row>
    <row r="63" spans="2:53">
      <c r="B63" s="36">
        <f t="shared" si="17"/>
        <v>25</v>
      </c>
      <c r="C63" s="37"/>
      <c r="D63" s="37"/>
      <c r="E63" s="38"/>
      <c r="F63" s="38"/>
      <c r="G63" s="38"/>
      <c r="H63" s="38"/>
      <c r="I63" s="38"/>
      <c r="J63" s="38"/>
      <c r="K63" s="38"/>
      <c r="L63" s="38"/>
      <c r="M63" s="38"/>
      <c r="N63" s="38"/>
      <c r="O63" s="38"/>
      <c r="P63" s="38"/>
      <c r="Q63" s="38"/>
      <c r="R63" s="38"/>
      <c r="S63" s="38"/>
      <c r="T63" s="38"/>
      <c r="U63" s="38"/>
      <c r="V63" s="38"/>
      <c r="W63" s="38"/>
      <c r="X63" s="38"/>
      <c r="Y63" s="38"/>
      <c r="Z63" s="38"/>
      <c r="AA63" s="38"/>
      <c r="AB63" s="38"/>
      <c r="AC63" s="38"/>
      <c r="AD63" s="38"/>
      <c r="AE63" s="38"/>
      <c r="AF63" s="38"/>
      <c r="AG63" s="38"/>
      <c r="AH63" s="38"/>
      <c r="AI63" s="38"/>
      <c r="AJ63" s="38"/>
      <c r="AK63" s="38"/>
      <c r="AL63" s="38"/>
      <c r="AM63" s="38"/>
      <c r="AN63" s="38"/>
      <c r="AO63" s="38"/>
      <c r="AP63" s="38"/>
      <c r="AQ63" s="38"/>
      <c r="AR63" s="39"/>
      <c r="AT63" s="40">
        <f t="shared" si="10"/>
        <v>0</v>
      </c>
      <c r="AU63" s="41">
        <f t="shared" si="11"/>
        <v>0</v>
      </c>
      <c r="AV63" s="41">
        <f t="shared" si="12"/>
        <v>0</v>
      </c>
      <c r="AW63" s="41">
        <f t="shared" si="13"/>
        <v>0</v>
      </c>
      <c r="AX63" s="41">
        <f t="shared" si="14"/>
        <v>0</v>
      </c>
      <c r="AY63" s="41">
        <f t="shared" si="16"/>
        <v>0</v>
      </c>
      <c r="AZ63" s="42" t="e">
        <f t="shared" si="15"/>
        <v>#DIV/0!</v>
      </c>
      <c r="BA63" s="43"/>
    </row>
    <row r="64" spans="2:53">
      <c r="B64" s="36">
        <f t="shared" si="17"/>
        <v>26</v>
      </c>
      <c r="C64" s="37"/>
      <c r="D64" s="37"/>
      <c r="E64" s="38"/>
      <c r="F64" s="38"/>
      <c r="G64" s="38"/>
      <c r="H64" s="38"/>
      <c r="I64" s="38"/>
      <c r="J64" s="38"/>
      <c r="K64" s="38"/>
      <c r="L64" s="38"/>
      <c r="M64" s="38"/>
      <c r="N64" s="38"/>
      <c r="O64" s="38"/>
      <c r="P64" s="38"/>
      <c r="Q64" s="38"/>
      <c r="R64" s="38"/>
      <c r="S64" s="38"/>
      <c r="T64" s="38"/>
      <c r="U64" s="38"/>
      <c r="V64" s="38"/>
      <c r="W64" s="38"/>
      <c r="X64" s="38"/>
      <c r="Y64" s="38"/>
      <c r="Z64" s="38"/>
      <c r="AA64" s="38"/>
      <c r="AB64" s="38"/>
      <c r="AC64" s="38"/>
      <c r="AD64" s="38"/>
      <c r="AE64" s="38"/>
      <c r="AF64" s="38"/>
      <c r="AG64" s="38"/>
      <c r="AH64" s="38"/>
      <c r="AI64" s="38"/>
      <c r="AJ64" s="38"/>
      <c r="AK64" s="38"/>
      <c r="AL64" s="38"/>
      <c r="AM64" s="38"/>
      <c r="AN64" s="38"/>
      <c r="AO64" s="38"/>
      <c r="AP64" s="38"/>
      <c r="AQ64" s="38"/>
      <c r="AR64" s="39"/>
      <c r="AT64" s="40">
        <f t="shared" si="10"/>
        <v>0</v>
      </c>
      <c r="AU64" s="41">
        <f t="shared" si="11"/>
        <v>0</v>
      </c>
      <c r="AV64" s="41">
        <f t="shared" si="12"/>
        <v>0</v>
      </c>
      <c r="AW64" s="41">
        <f t="shared" si="13"/>
        <v>0</v>
      </c>
      <c r="AX64" s="41">
        <f t="shared" si="14"/>
        <v>0</v>
      </c>
      <c r="AY64" s="41">
        <f t="shared" si="16"/>
        <v>0</v>
      </c>
      <c r="AZ64" s="42" t="e">
        <f t="shared" si="15"/>
        <v>#DIV/0!</v>
      </c>
      <c r="BA64" s="43"/>
    </row>
    <row r="65" spans="2:53">
      <c r="B65" s="36">
        <f t="shared" si="17"/>
        <v>27</v>
      </c>
      <c r="C65" s="37"/>
      <c r="D65" s="37"/>
      <c r="E65" s="38"/>
      <c r="F65" s="38"/>
      <c r="G65" s="38"/>
      <c r="H65" s="38"/>
      <c r="I65" s="38"/>
      <c r="J65" s="38"/>
      <c r="K65" s="38"/>
      <c r="L65" s="38"/>
      <c r="M65" s="38"/>
      <c r="N65" s="38"/>
      <c r="O65" s="38"/>
      <c r="P65" s="38"/>
      <c r="Q65" s="38"/>
      <c r="R65" s="38"/>
      <c r="S65" s="38"/>
      <c r="T65" s="38"/>
      <c r="U65" s="38"/>
      <c r="V65" s="38"/>
      <c r="W65" s="38"/>
      <c r="X65" s="38"/>
      <c r="Y65" s="38"/>
      <c r="Z65" s="38"/>
      <c r="AA65" s="38"/>
      <c r="AB65" s="38"/>
      <c r="AC65" s="38"/>
      <c r="AD65" s="38"/>
      <c r="AE65" s="38"/>
      <c r="AF65" s="38"/>
      <c r="AG65" s="38"/>
      <c r="AH65" s="38"/>
      <c r="AI65" s="38"/>
      <c r="AJ65" s="38"/>
      <c r="AK65" s="38"/>
      <c r="AL65" s="38"/>
      <c r="AM65" s="38"/>
      <c r="AN65" s="38"/>
      <c r="AO65" s="38"/>
      <c r="AP65" s="38"/>
      <c r="AQ65" s="38"/>
      <c r="AR65" s="39"/>
      <c r="AT65" s="40">
        <f t="shared" si="10"/>
        <v>0</v>
      </c>
      <c r="AU65" s="41">
        <f t="shared" si="11"/>
        <v>0</v>
      </c>
      <c r="AV65" s="41">
        <f t="shared" si="12"/>
        <v>0</v>
      </c>
      <c r="AW65" s="41">
        <f t="shared" si="13"/>
        <v>0</v>
      </c>
      <c r="AX65" s="41">
        <f t="shared" si="14"/>
        <v>0</v>
      </c>
      <c r="AY65" s="41">
        <f t="shared" si="16"/>
        <v>0</v>
      </c>
      <c r="AZ65" s="42" t="e">
        <f t="shared" si="15"/>
        <v>#DIV/0!</v>
      </c>
      <c r="BA65" s="43"/>
    </row>
    <row r="66" spans="2:53">
      <c r="B66" s="36">
        <f t="shared" si="17"/>
        <v>28</v>
      </c>
      <c r="C66" s="37"/>
      <c r="D66" s="37"/>
      <c r="E66" s="38"/>
      <c r="F66" s="38"/>
      <c r="G66" s="38"/>
      <c r="H66" s="38"/>
      <c r="I66" s="38"/>
      <c r="J66" s="38"/>
      <c r="K66" s="38"/>
      <c r="L66" s="38"/>
      <c r="M66" s="38"/>
      <c r="N66" s="38"/>
      <c r="O66" s="38"/>
      <c r="P66" s="38"/>
      <c r="Q66" s="38"/>
      <c r="R66" s="38"/>
      <c r="S66" s="38"/>
      <c r="T66" s="38"/>
      <c r="U66" s="38"/>
      <c r="V66" s="38"/>
      <c r="W66" s="38"/>
      <c r="X66" s="38"/>
      <c r="Y66" s="38"/>
      <c r="Z66" s="38"/>
      <c r="AA66" s="38"/>
      <c r="AB66" s="38"/>
      <c r="AC66" s="38"/>
      <c r="AD66" s="38"/>
      <c r="AE66" s="38"/>
      <c r="AF66" s="38"/>
      <c r="AG66" s="38"/>
      <c r="AH66" s="38"/>
      <c r="AI66" s="38"/>
      <c r="AJ66" s="38"/>
      <c r="AK66" s="38"/>
      <c r="AL66" s="38"/>
      <c r="AM66" s="38"/>
      <c r="AN66" s="38"/>
      <c r="AO66" s="38"/>
      <c r="AP66" s="38"/>
      <c r="AQ66" s="38"/>
      <c r="AR66" s="39"/>
      <c r="AT66" s="40">
        <f t="shared" si="10"/>
        <v>0</v>
      </c>
      <c r="AU66" s="41">
        <f t="shared" si="11"/>
        <v>0</v>
      </c>
      <c r="AV66" s="41">
        <f t="shared" si="12"/>
        <v>0</v>
      </c>
      <c r="AW66" s="41">
        <f t="shared" si="13"/>
        <v>0</v>
      </c>
      <c r="AX66" s="41">
        <f t="shared" si="14"/>
        <v>0</v>
      </c>
      <c r="AY66" s="41">
        <f t="shared" si="16"/>
        <v>0</v>
      </c>
      <c r="AZ66" s="42" t="e">
        <f t="shared" si="15"/>
        <v>#DIV/0!</v>
      </c>
      <c r="BA66" s="43"/>
    </row>
    <row r="67" spans="2:53">
      <c r="B67" s="36">
        <f t="shared" si="17"/>
        <v>29</v>
      </c>
      <c r="C67" s="37"/>
      <c r="D67" s="37"/>
      <c r="E67" s="38"/>
      <c r="F67" s="38"/>
      <c r="G67" s="38"/>
      <c r="H67" s="38"/>
      <c r="I67" s="38"/>
      <c r="J67" s="38"/>
      <c r="K67" s="38"/>
      <c r="L67" s="38"/>
      <c r="M67" s="38"/>
      <c r="N67" s="38"/>
      <c r="O67" s="38"/>
      <c r="P67" s="38"/>
      <c r="Q67" s="38"/>
      <c r="R67" s="38"/>
      <c r="S67" s="38"/>
      <c r="T67" s="38"/>
      <c r="U67" s="38"/>
      <c r="V67" s="38"/>
      <c r="W67" s="38"/>
      <c r="X67" s="38"/>
      <c r="Y67" s="38"/>
      <c r="Z67" s="38"/>
      <c r="AA67" s="38"/>
      <c r="AB67" s="38"/>
      <c r="AC67" s="38"/>
      <c r="AD67" s="38"/>
      <c r="AE67" s="38"/>
      <c r="AF67" s="38"/>
      <c r="AG67" s="38"/>
      <c r="AH67" s="38"/>
      <c r="AI67" s="38"/>
      <c r="AJ67" s="38"/>
      <c r="AK67" s="38"/>
      <c r="AL67" s="38"/>
      <c r="AM67" s="38"/>
      <c r="AN67" s="38"/>
      <c r="AO67" s="38"/>
      <c r="AP67" s="38"/>
      <c r="AQ67" s="38"/>
      <c r="AR67" s="39"/>
      <c r="AT67" s="40">
        <f t="shared" si="10"/>
        <v>0</v>
      </c>
      <c r="AU67" s="41">
        <f t="shared" si="11"/>
        <v>0</v>
      </c>
      <c r="AV67" s="41">
        <f t="shared" si="12"/>
        <v>0</v>
      </c>
      <c r="AW67" s="41">
        <f t="shared" si="13"/>
        <v>0</v>
      </c>
      <c r="AX67" s="41">
        <f t="shared" si="14"/>
        <v>0</v>
      </c>
      <c r="AY67" s="41">
        <f t="shared" si="16"/>
        <v>0</v>
      </c>
      <c r="AZ67" s="42" t="e">
        <f t="shared" si="15"/>
        <v>#DIV/0!</v>
      </c>
      <c r="BA67" s="43"/>
    </row>
    <row r="68" spans="2:53" ht="15" thickBot="1">
      <c r="B68" s="45">
        <f t="shared" si="17"/>
        <v>30</v>
      </c>
      <c r="C68" s="54"/>
      <c r="D68" s="54"/>
      <c r="E68" s="47"/>
      <c r="F68" s="47"/>
      <c r="G68" s="47"/>
      <c r="H68" s="47"/>
      <c r="I68" s="47"/>
      <c r="J68" s="47"/>
      <c r="K68" s="47"/>
      <c r="L68" s="47"/>
      <c r="M68" s="47"/>
      <c r="N68" s="47"/>
      <c r="O68" s="47"/>
      <c r="P68" s="47"/>
      <c r="Q68" s="47"/>
      <c r="R68" s="47"/>
      <c r="S68" s="47"/>
      <c r="T68" s="47"/>
      <c r="U68" s="47"/>
      <c r="V68" s="47"/>
      <c r="W68" s="47"/>
      <c r="X68" s="47"/>
      <c r="Y68" s="47"/>
      <c r="Z68" s="47"/>
      <c r="AA68" s="47"/>
      <c r="AB68" s="47"/>
      <c r="AC68" s="47"/>
      <c r="AD68" s="47"/>
      <c r="AE68" s="47"/>
      <c r="AF68" s="47"/>
      <c r="AG68" s="47"/>
      <c r="AH68" s="47"/>
      <c r="AI68" s="47"/>
      <c r="AJ68" s="47"/>
      <c r="AK68" s="47"/>
      <c r="AL68" s="47"/>
      <c r="AM68" s="47"/>
      <c r="AN68" s="47"/>
      <c r="AO68" s="47"/>
      <c r="AP68" s="47"/>
      <c r="AQ68" s="47"/>
      <c r="AR68" s="48"/>
      <c r="AT68" s="49">
        <f t="shared" si="10"/>
        <v>0</v>
      </c>
      <c r="AU68" s="46">
        <f t="shared" si="11"/>
        <v>0</v>
      </c>
      <c r="AV68" s="46">
        <f t="shared" si="12"/>
        <v>0</v>
      </c>
      <c r="AW68" s="46">
        <f t="shared" si="13"/>
        <v>0</v>
      </c>
      <c r="AX68" s="46">
        <f t="shared" si="14"/>
        <v>0</v>
      </c>
      <c r="AY68" s="46">
        <f t="shared" si="16"/>
        <v>0</v>
      </c>
      <c r="AZ68" s="50" t="e">
        <f t="shared" si="15"/>
        <v>#DIV/0!</v>
      </c>
      <c r="BA68" s="43"/>
    </row>
  </sheetData>
  <mergeCells count="5">
    <mergeCell ref="B1:AN1"/>
    <mergeCell ref="B3:AO3"/>
    <mergeCell ref="AT3:AZ3"/>
    <mergeCell ref="B37:AO37"/>
    <mergeCell ref="AT37:AZ37"/>
  </mergeCells>
  <conditionalFormatting sqref="E5:AR34 E39:AR68">
    <cfRule type="containsText" dxfId="7" priority="1" operator="containsText" text="5">
      <formula>NOT(ISERROR(SEARCH("5",E5)))</formula>
    </cfRule>
    <cfRule type="containsText" dxfId="6" priority="2" operator="containsText" text="4">
      <formula>NOT(ISERROR(SEARCH("4",E5)))</formula>
    </cfRule>
    <cfRule type="containsText" dxfId="5" priority="3" operator="containsText" text="3">
      <formula>NOT(ISERROR(SEARCH("3",E5)))</formula>
    </cfRule>
    <cfRule type="containsText" dxfId="4" priority="9" operator="containsText" text="2">
      <formula>NOT(ISERROR(SEARCH("2",E5)))</formula>
    </cfRule>
    <cfRule type="containsText" dxfId="3" priority="10" operator="containsText" text="1">
      <formula>NOT(ISERROR(SEARCH("1",E5)))</formula>
    </cfRule>
  </conditionalFormatting>
  <conditionalFormatting sqref="O5:AR34 E5:N35">
    <cfRule type="containsText" dxfId="2" priority="11" operator="containsText" text="5">
      <formula>NOT(ISERROR(SEARCH("5",E5)))</formula>
    </cfRule>
    <cfRule type="containsText" dxfId="1" priority="12" operator="containsText" text="4">
      <formula>NOT(ISERROR(SEARCH("4",E5)))</formula>
    </cfRule>
    <cfRule type="containsText" dxfId="0" priority="13" operator="containsText" text="3">
      <formula>NOT(ISERROR(SEARCH("3",E5)))</formula>
    </cfRule>
  </conditionalFormatting>
  <dataValidations count="2">
    <dataValidation type="list" allowBlank="1" showInputMessage="1" showErrorMessage="1" sqref="E5:AR34 E39:AR68" xr:uid="{00000000-0002-0000-0300-000000000000}">
      <formula1>"1, 2, 3, 4, 5"</formula1>
    </dataValidation>
    <dataValidation type="list" allowBlank="1" showInputMessage="1" showErrorMessage="1" sqref="E35:AR35" xr:uid="{00000000-0002-0000-0300-000001000000}">
      <formula1>"1, 2, 3, 4, --"</formula1>
    </dataValidation>
  </dataValidations>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C1:K30"/>
  <sheetViews>
    <sheetView showGridLines="0" zoomScale="80" zoomScaleNormal="80" workbookViewId="0">
      <selection activeCell="P14" sqref="P14"/>
    </sheetView>
  </sheetViews>
  <sheetFormatPr defaultColWidth="8.85546875" defaultRowHeight="15"/>
  <cols>
    <col min="1" max="2" width="8.85546875" style="9"/>
    <col min="3" max="3" width="4" style="9" bestFit="1" customWidth="1"/>
    <col min="4" max="4" width="16.85546875" style="9" bestFit="1" customWidth="1"/>
    <col min="5" max="9" width="16.7109375" style="9" customWidth="1"/>
    <col min="10" max="10" width="8.85546875" style="9"/>
    <col min="11" max="11" width="23.5703125" style="9" customWidth="1"/>
    <col min="12" max="16384" width="8.85546875" style="9"/>
  </cols>
  <sheetData>
    <row r="1" spans="3:11">
      <c r="C1" s="219" t="s">
        <v>63</v>
      </c>
      <c r="D1" s="219"/>
      <c r="E1" s="219"/>
      <c r="F1" s="219"/>
      <c r="G1" s="219"/>
      <c r="H1" s="219"/>
      <c r="I1" s="219"/>
      <c r="J1" s="219"/>
    </row>
    <row r="2" spans="3:11" ht="15.75" thickBot="1"/>
    <row r="3" spans="3:11">
      <c r="C3" s="17"/>
      <c r="D3" s="18"/>
      <c r="E3" s="18"/>
      <c r="F3" s="18"/>
      <c r="G3" s="18"/>
      <c r="H3" s="18"/>
      <c r="I3" s="18"/>
      <c r="J3" s="19"/>
    </row>
    <row r="4" spans="3:11" ht="16.149999999999999" customHeight="1">
      <c r="C4" s="220" t="s">
        <v>51</v>
      </c>
      <c r="D4" s="20" t="s">
        <v>52</v>
      </c>
      <c r="E4" s="55"/>
      <c r="F4" s="56"/>
      <c r="G4" s="57"/>
      <c r="H4" s="58"/>
      <c r="I4" s="59" t="s">
        <v>98</v>
      </c>
      <c r="J4" s="21"/>
    </row>
    <row r="5" spans="3:11" ht="21.6" customHeight="1">
      <c r="C5" s="220"/>
      <c r="D5" s="20" t="s">
        <v>53</v>
      </c>
      <c r="E5" s="55"/>
      <c r="F5" s="56"/>
      <c r="G5" s="57"/>
      <c r="H5" s="60" t="s">
        <v>99</v>
      </c>
      <c r="I5" s="58"/>
      <c r="J5" s="21"/>
    </row>
    <row r="6" spans="3:11" ht="21.6" customHeight="1">
      <c r="C6" s="220"/>
      <c r="D6" s="20" t="s">
        <v>54</v>
      </c>
      <c r="E6" s="55"/>
      <c r="F6" s="56"/>
      <c r="G6" s="61" t="s">
        <v>100</v>
      </c>
      <c r="H6" s="57"/>
      <c r="I6" s="57"/>
      <c r="J6" s="21"/>
    </row>
    <row r="7" spans="3:11" ht="21.6" customHeight="1">
      <c r="C7" s="220"/>
      <c r="D7" s="20" t="s">
        <v>55</v>
      </c>
      <c r="E7" s="62"/>
      <c r="F7" s="63" t="s">
        <v>101</v>
      </c>
      <c r="G7" s="56"/>
      <c r="H7" s="56"/>
      <c r="I7" s="56"/>
      <c r="J7" s="21"/>
    </row>
    <row r="8" spans="3:11" ht="21.6" customHeight="1">
      <c r="C8" s="220"/>
      <c r="D8" s="20" t="s">
        <v>56</v>
      </c>
      <c r="E8" s="64" t="s">
        <v>102</v>
      </c>
      <c r="F8" s="62"/>
      <c r="G8" s="55"/>
      <c r="H8" s="55"/>
      <c r="I8" s="55"/>
      <c r="J8" s="21"/>
    </row>
    <row r="9" spans="3:11" ht="21.6" customHeight="1">
      <c r="C9" s="22"/>
      <c r="D9" s="23"/>
      <c r="E9" s="20" t="s">
        <v>57</v>
      </c>
      <c r="F9" s="20" t="s">
        <v>58</v>
      </c>
      <c r="G9" s="20" t="s">
        <v>59</v>
      </c>
      <c r="H9" s="20" t="s">
        <v>62</v>
      </c>
      <c r="I9" s="20" t="s">
        <v>60</v>
      </c>
      <c r="J9" s="21"/>
    </row>
    <row r="10" spans="3:11" ht="21.6" customHeight="1" thickBot="1">
      <c r="C10" s="24"/>
      <c r="D10" s="25"/>
      <c r="E10" s="221" t="s">
        <v>61</v>
      </c>
      <c r="F10" s="221"/>
      <c r="G10" s="221"/>
      <c r="H10" s="221"/>
      <c r="I10" s="221"/>
      <c r="J10" s="26"/>
    </row>
    <row r="11" spans="3:11" ht="15.75" thickBot="1"/>
    <row r="12" spans="3:11" ht="21.4" customHeight="1">
      <c r="D12" s="10"/>
      <c r="E12" s="11"/>
      <c r="G12" s="218" t="s">
        <v>104</v>
      </c>
      <c r="H12" s="218"/>
      <c r="I12" s="218"/>
      <c r="J12" s="218"/>
      <c r="K12" s="27"/>
    </row>
    <row r="13" spans="3:11">
      <c r="D13" s="222" t="s">
        <v>103</v>
      </c>
      <c r="E13" s="223"/>
      <c r="G13" s="218"/>
      <c r="H13" s="218"/>
      <c r="I13" s="218"/>
      <c r="J13" s="218"/>
      <c r="K13" s="27"/>
    </row>
    <row r="14" spans="3:11">
      <c r="D14" s="12"/>
      <c r="E14" s="13"/>
      <c r="G14" s="218"/>
      <c r="H14" s="218"/>
      <c r="I14" s="218"/>
      <c r="J14" s="218"/>
      <c r="K14" s="27"/>
    </row>
    <row r="15" spans="3:11" ht="15.4" customHeight="1">
      <c r="D15" s="12"/>
      <c r="E15" s="13"/>
      <c r="G15" s="218"/>
      <c r="H15" s="218"/>
      <c r="I15" s="218"/>
      <c r="J15" s="218"/>
      <c r="K15" s="27"/>
    </row>
    <row r="16" spans="3:11" ht="22.5" customHeight="1">
      <c r="D16" s="65" t="s">
        <v>60</v>
      </c>
      <c r="E16" s="13"/>
      <c r="G16" s="218"/>
      <c r="H16" s="218"/>
      <c r="I16" s="218"/>
      <c r="J16" s="218"/>
      <c r="K16" s="27"/>
    </row>
    <row r="17" spans="4:11" ht="18" customHeight="1">
      <c r="D17" s="65"/>
      <c r="E17" s="13"/>
      <c r="G17" s="27"/>
      <c r="H17" s="27"/>
      <c r="I17" s="27"/>
      <c r="J17" s="27"/>
      <c r="K17" s="27"/>
    </row>
    <row r="18" spans="4:11" ht="27" customHeight="1">
      <c r="D18" s="65"/>
      <c r="E18" s="13"/>
      <c r="G18" s="218" t="s">
        <v>105</v>
      </c>
      <c r="H18" s="218"/>
      <c r="I18" s="218"/>
      <c r="J18" s="218"/>
      <c r="K18" s="27"/>
    </row>
    <row r="19" spans="4:11">
      <c r="D19" s="65" t="s">
        <v>62</v>
      </c>
      <c r="E19" s="13"/>
      <c r="G19" s="218"/>
      <c r="H19" s="218"/>
      <c r="I19" s="218"/>
      <c r="J19" s="218"/>
      <c r="K19" s="27"/>
    </row>
    <row r="20" spans="4:11" ht="15.4" customHeight="1">
      <c r="D20" s="65"/>
      <c r="E20" s="13"/>
      <c r="G20" s="218"/>
      <c r="H20" s="218"/>
      <c r="I20" s="218"/>
      <c r="J20" s="218"/>
      <c r="K20" s="27"/>
    </row>
    <row r="21" spans="4:11">
      <c r="D21" s="65"/>
      <c r="E21" s="13"/>
      <c r="G21" s="218"/>
      <c r="H21" s="218"/>
      <c r="I21" s="218"/>
      <c r="J21" s="218"/>
      <c r="K21" s="27"/>
    </row>
    <row r="22" spans="4:11">
      <c r="D22" s="65" t="s">
        <v>59</v>
      </c>
      <c r="E22" s="13"/>
      <c r="G22" s="218"/>
      <c r="H22" s="218"/>
      <c r="I22" s="218"/>
      <c r="J22" s="218"/>
      <c r="K22" s="27"/>
    </row>
    <row r="23" spans="4:11">
      <c r="D23" s="65"/>
      <c r="E23" s="13"/>
      <c r="G23" s="218"/>
      <c r="H23" s="218"/>
      <c r="I23" s="218"/>
      <c r="J23" s="218"/>
      <c r="K23" s="27"/>
    </row>
    <row r="24" spans="4:11" ht="15.4" customHeight="1">
      <c r="D24" s="65"/>
      <c r="E24" s="13"/>
      <c r="G24" s="218"/>
      <c r="H24" s="218"/>
      <c r="I24" s="218"/>
      <c r="J24" s="218"/>
      <c r="K24" s="27"/>
    </row>
    <row r="25" spans="4:11">
      <c r="D25" s="65" t="s">
        <v>58</v>
      </c>
      <c r="E25" s="13"/>
      <c r="G25" s="218"/>
      <c r="H25" s="218"/>
      <c r="I25" s="218"/>
      <c r="J25" s="218"/>
      <c r="K25" s="27"/>
    </row>
    <row r="26" spans="4:11">
      <c r="D26" s="65"/>
      <c r="E26" s="13"/>
      <c r="G26" s="218"/>
      <c r="H26" s="218"/>
      <c r="I26" s="218"/>
      <c r="J26" s="218"/>
      <c r="K26" s="27"/>
    </row>
    <row r="27" spans="4:11">
      <c r="D27" s="65"/>
      <c r="E27" s="13"/>
      <c r="G27" s="218"/>
      <c r="H27" s="218"/>
      <c r="I27" s="218"/>
      <c r="J27" s="218"/>
      <c r="K27" s="27"/>
    </row>
    <row r="28" spans="4:11" ht="21.75" customHeight="1">
      <c r="D28" s="65" t="s">
        <v>57</v>
      </c>
      <c r="E28" s="13"/>
      <c r="G28" s="218"/>
      <c r="H28" s="218"/>
      <c r="I28" s="218"/>
      <c r="J28" s="218"/>
      <c r="K28" s="27"/>
    </row>
    <row r="29" spans="4:11" ht="15.75" thickBot="1">
      <c r="D29" s="14"/>
      <c r="E29" s="15"/>
      <c r="H29" s="27"/>
      <c r="I29" s="27"/>
      <c r="J29" s="27"/>
      <c r="K29" s="27"/>
    </row>
    <row r="30" spans="4:11">
      <c r="H30" s="27"/>
      <c r="I30" s="27"/>
      <c r="J30" s="27"/>
      <c r="K30" s="27"/>
    </row>
  </sheetData>
  <mergeCells count="6">
    <mergeCell ref="G12:J16"/>
    <mergeCell ref="G18:J28"/>
    <mergeCell ref="C1:J1"/>
    <mergeCell ref="C4:C8"/>
    <mergeCell ref="E10:I10"/>
    <mergeCell ref="D13:E13"/>
  </mergeCells>
  <pageMargins left="0.7" right="0.7" top="0.75" bottom="0.75" header="0.3" footer="0.3"/>
  <pageSetup paperSize="9"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5</vt:i4>
      </vt:variant>
    </vt:vector>
  </HeadingPairs>
  <TitlesOfParts>
    <vt:vector size="5" baseType="lpstr">
      <vt:lpstr>Doküman Hakkında</vt:lpstr>
      <vt:lpstr>Tanımlamalar</vt:lpstr>
      <vt:lpstr>Risk Kayıt ve İlave Risk Yön.</vt:lpstr>
      <vt:lpstr>Katılımcı Değerlendirmeleri</vt:lpstr>
      <vt:lpstr>Risk Haritası</vt:lpstr>
    </vt:vector>
  </TitlesOfParts>
  <Company>PricewaterhouseCoopers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Gorkem Sakarya Erdogdu</dc:creator>
  <cp:lastModifiedBy>Gul Olgun Karacan</cp:lastModifiedBy>
  <cp:lastPrinted>2025-11-10T07:43:31Z</cp:lastPrinted>
  <dcterms:created xsi:type="dcterms:W3CDTF">2013-12-08T20:03:40Z</dcterms:created>
  <dcterms:modified xsi:type="dcterms:W3CDTF">2026-07-22T06:35:21Z</dcterms:modified>
</cp:coreProperties>
</file>